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7402482F-3CAB-459A-9213-32740DB1917E}" xr6:coauthVersionLast="47" xr6:coauthVersionMax="47" xr10:uidLastSave="{00000000-0000-0000-0000-000000000000}"/>
  <bookViews>
    <workbookView xWindow="-110" yWindow="-110" windowWidth="19420" windowHeight="12420" xr2:uid="{67A80EC7-88EA-44DB-8209-BEA619CB3518}"/>
  </bookViews>
  <sheets>
    <sheet name="FY25 DS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  <c r="M24" i="2"/>
  <c r="M25" i="2" s="1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K23" i="2"/>
  <c r="K24" i="2" s="1"/>
  <c r="K25" i="2" s="1"/>
  <c r="K19" i="2"/>
  <c r="K18" i="2"/>
  <c r="K17" i="2"/>
  <c r="K16" i="2"/>
  <c r="K15" i="2"/>
  <c r="K14" i="2"/>
  <c r="K13" i="2"/>
  <c r="K12" i="2"/>
  <c r="K11" i="2"/>
  <c r="K10" i="2"/>
  <c r="K9" i="2"/>
  <c r="K8" i="2"/>
  <c r="J25" i="2"/>
  <c r="J24" i="2"/>
  <c r="J23" i="2"/>
  <c r="J17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<sst xmlns="http://schemas.openxmlformats.org/spreadsheetml/2006/main" count="37" uniqueCount="21">
  <si>
    <t>MONTGOMERY COUNTY GOVERNMENT</t>
  </si>
  <si>
    <t>DEPUTY SHERIFF UNIFORM SALARY SCHEDULE</t>
  </si>
  <si>
    <t>EFFECTIVE JUNE 16, 2024</t>
  </si>
  <si>
    <t>STEP</t>
  </si>
  <si>
    <t>YEAR</t>
  </si>
  <si>
    <t>DS I (G2)</t>
  </si>
  <si>
    <t>DS II (G3)</t>
  </si>
  <si>
    <t>DS III (G4)</t>
  </si>
  <si>
    <t>SGT (D1)</t>
  </si>
  <si>
    <t>15-16</t>
  </si>
  <si>
    <t>16 YEAR 
LONGEVITY
(3.5%)</t>
  </si>
  <si>
    <t>17+</t>
  </si>
  <si>
    <t>20 YEAR 
LONGEVITY
(3.5%)</t>
  </si>
  <si>
    <t>21+</t>
  </si>
  <si>
    <t>25 YEAR 
LONGEVITY
(3.5%)</t>
  </si>
  <si>
    <t>26+</t>
  </si>
  <si>
    <t>1) Deputy Sheriff Candidates (G1) salary is equal to the DS I - Step 0.</t>
  </si>
  <si>
    <t>FY25 Notes:</t>
  </si>
  <si>
    <t>FISCAL YEAR 2025</t>
  </si>
  <si>
    <t>EFFECTIVE NOVEMBER 3, 2024</t>
  </si>
  <si>
    <t>GWA: 4.5%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</si>
</sst>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3" borderId="2" xfId="0" applyNumberFormat="1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E5B7-5EEF-4CAF-83BE-2C602E71DCD8}">
  <sheetPr>
    <pageSetUpPr fitToPage="1"/>
  </sheetPr>
  <dimension ref="A1:M33"/>
  <sheetViews>
    <sheetView tabSelected="1" topLeftCell="A6" workbookViewId="0">
      <selection sqref="A1:M29"/>
    </sheetView>
  </sheetViews>
  <sheetFormatPr defaultRowHeight="14.5" x14ac:dyDescent="0.35"/>
  <cols>
    <col min="1" max="1" width="11.08984375" customWidth="1"/>
    <col min="3" max="6" width="11.08984375" customWidth="1"/>
    <col min="8" max="8" width="11.08984375" customWidth="1"/>
    <col min="10" max="13" width="11.08984375" customWidth="1"/>
  </cols>
  <sheetData>
    <row r="1" spans="1:13" ht="18.5" x14ac:dyDescent="0.45">
      <c r="A1" s="1" t="s">
        <v>0</v>
      </c>
      <c r="B1" s="1"/>
      <c r="C1" s="1"/>
      <c r="D1" s="1"/>
      <c r="E1" s="1"/>
      <c r="F1" s="1"/>
      <c r="H1" s="1" t="s">
        <v>0</v>
      </c>
      <c r="I1" s="1"/>
      <c r="J1" s="1"/>
      <c r="K1" s="1"/>
      <c r="L1" s="1"/>
      <c r="M1" s="1"/>
    </row>
    <row r="2" spans="1:13" ht="18.5" x14ac:dyDescent="0.45">
      <c r="A2" s="1" t="s">
        <v>1</v>
      </c>
      <c r="B2" s="1"/>
      <c r="C2" s="1"/>
      <c r="D2" s="1"/>
      <c r="E2" s="1"/>
      <c r="F2" s="1"/>
      <c r="H2" s="1" t="s">
        <v>1</v>
      </c>
      <c r="I2" s="1"/>
      <c r="J2" s="1"/>
      <c r="K2" s="1"/>
      <c r="L2" s="1"/>
      <c r="M2" s="1"/>
    </row>
    <row r="3" spans="1:13" ht="18.5" x14ac:dyDescent="0.45">
      <c r="A3" s="1" t="s">
        <v>18</v>
      </c>
      <c r="B3" s="1"/>
      <c r="C3" s="1"/>
      <c r="D3" s="1"/>
      <c r="E3" s="1"/>
      <c r="F3" s="1"/>
      <c r="H3" s="1" t="s">
        <v>18</v>
      </c>
      <c r="I3" s="1"/>
      <c r="J3" s="1"/>
      <c r="K3" s="1"/>
      <c r="L3" s="1"/>
      <c r="M3" s="1"/>
    </row>
    <row r="4" spans="1:13" ht="18.5" x14ac:dyDescent="0.45">
      <c r="A4" s="2" t="s">
        <v>2</v>
      </c>
      <c r="B4" s="1"/>
      <c r="C4" s="1"/>
      <c r="D4" s="1"/>
      <c r="E4" s="1"/>
      <c r="F4" s="1"/>
      <c r="H4" s="2" t="s">
        <v>19</v>
      </c>
      <c r="I4" s="1"/>
      <c r="J4" s="1"/>
      <c r="K4" s="1"/>
      <c r="L4" s="1"/>
      <c r="M4" s="1"/>
    </row>
    <row r="5" spans="1:13" ht="18.5" x14ac:dyDescent="0.45">
      <c r="A5" s="2"/>
      <c r="B5" s="1"/>
      <c r="C5" s="1"/>
      <c r="D5" s="1"/>
      <c r="E5" s="1"/>
      <c r="F5" s="1"/>
      <c r="H5" s="2" t="s">
        <v>20</v>
      </c>
      <c r="I5" s="1"/>
      <c r="J5" s="1"/>
      <c r="K5" s="1"/>
      <c r="L5" s="1"/>
      <c r="M5" s="1"/>
    </row>
    <row r="7" spans="1:13" x14ac:dyDescent="0.35">
      <c r="A7" s="7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9" t="s">
        <v>8</v>
      </c>
      <c r="H7" s="7" t="s">
        <v>3</v>
      </c>
      <c r="I7" s="8" t="s">
        <v>4</v>
      </c>
      <c r="J7" s="8" t="s">
        <v>5</v>
      </c>
      <c r="K7" s="8" t="s">
        <v>6</v>
      </c>
      <c r="L7" s="8" t="s">
        <v>7</v>
      </c>
      <c r="M7" s="9" t="s">
        <v>8</v>
      </c>
    </row>
    <row r="8" spans="1:13" x14ac:dyDescent="0.35">
      <c r="A8" s="10">
        <v>0</v>
      </c>
      <c r="B8" s="11">
        <v>1</v>
      </c>
      <c r="C8" s="18">
        <v>61290.314800000007</v>
      </c>
      <c r="D8" s="18">
        <v>65133.955500000004</v>
      </c>
      <c r="E8" s="18">
        <v>69247.064800000007</v>
      </c>
      <c r="F8" s="19">
        <v>75531.8364</v>
      </c>
      <c r="H8" s="10">
        <v>0</v>
      </c>
      <c r="I8" s="11">
        <v>1</v>
      </c>
      <c r="J8" s="18">
        <f>ROUND(C8*1.045,0)</f>
        <v>64048</v>
      </c>
      <c r="K8" s="18">
        <f>ROUND(D8*1.045,0)</f>
        <v>68065</v>
      </c>
      <c r="L8" s="18">
        <f>ROUND(E8*1.045,0)</f>
        <v>72363</v>
      </c>
      <c r="M8" s="18">
        <f>ROUND(F8*1.045,0)</f>
        <v>78931</v>
      </c>
    </row>
    <row r="9" spans="1:13" x14ac:dyDescent="0.35">
      <c r="A9" s="12">
        <v>1</v>
      </c>
      <c r="B9" s="13">
        <v>2</v>
      </c>
      <c r="C9" s="20">
        <v>63213.726500000004</v>
      </c>
      <c r="D9" s="20">
        <v>67192.101500000004</v>
      </c>
      <c r="E9" s="20">
        <v>71447.371400000004</v>
      </c>
      <c r="F9" s="21">
        <v>77954.932000000015</v>
      </c>
      <c r="H9" s="12">
        <v>1</v>
      </c>
      <c r="I9" s="13">
        <v>2</v>
      </c>
      <c r="J9" s="20">
        <f t="shared" ref="J9:J17" si="0">ROUND(C9*1.045,0)</f>
        <v>66058</v>
      </c>
      <c r="K9" s="20">
        <f t="shared" ref="K9:K19" si="1">ROUND(D9*1.045,0)</f>
        <v>70216</v>
      </c>
      <c r="L9" s="20">
        <f t="shared" ref="L9:L22" si="2">ROUND(E9*1.045,0)</f>
        <v>74663</v>
      </c>
      <c r="M9" s="21">
        <f t="shared" ref="M9:M22" si="3">ROUND(F9*1.045,0)</f>
        <v>81463</v>
      </c>
    </row>
    <row r="10" spans="1:13" x14ac:dyDescent="0.35">
      <c r="A10" s="10">
        <v>2</v>
      </c>
      <c r="B10" s="11">
        <v>3</v>
      </c>
      <c r="C10" s="18">
        <v>65200.792200000004</v>
      </c>
      <c r="D10" s="18">
        <v>69320.266900000002</v>
      </c>
      <c r="E10" s="18">
        <v>73724.0628</v>
      </c>
      <c r="F10" s="19">
        <v>80459.716899999999</v>
      </c>
      <c r="H10" s="10">
        <v>2</v>
      </c>
      <c r="I10" s="11">
        <v>3</v>
      </c>
      <c r="J10" s="18">
        <f t="shared" si="0"/>
        <v>68135</v>
      </c>
      <c r="K10" s="18">
        <f t="shared" si="1"/>
        <v>72440</v>
      </c>
      <c r="L10" s="18">
        <f t="shared" si="2"/>
        <v>77042</v>
      </c>
      <c r="M10" s="19">
        <f t="shared" si="3"/>
        <v>84080</v>
      </c>
    </row>
    <row r="11" spans="1:13" x14ac:dyDescent="0.35">
      <c r="A11" s="12">
        <v>3</v>
      </c>
      <c r="B11" s="13">
        <v>4</v>
      </c>
      <c r="C11" s="20">
        <v>67261.06</v>
      </c>
      <c r="D11" s="20">
        <v>71520.573499999999</v>
      </c>
      <c r="E11" s="20">
        <v>76082.443499999994</v>
      </c>
      <c r="F11" s="21">
        <v>83052.556500000006</v>
      </c>
      <c r="H11" s="12">
        <v>3</v>
      </c>
      <c r="I11" s="13">
        <v>4</v>
      </c>
      <c r="J11" s="20">
        <f t="shared" si="0"/>
        <v>70288</v>
      </c>
      <c r="K11" s="20">
        <f t="shared" si="1"/>
        <v>74739</v>
      </c>
      <c r="L11" s="20">
        <f t="shared" si="2"/>
        <v>79506</v>
      </c>
      <c r="M11" s="21">
        <f t="shared" si="3"/>
        <v>86790</v>
      </c>
    </row>
    <row r="12" spans="1:13" x14ac:dyDescent="0.35">
      <c r="A12" s="10">
        <v>4</v>
      </c>
      <c r="B12" s="11">
        <v>5</v>
      </c>
      <c r="C12" s="18">
        <v>69392.408100000001</v>
      </c>
      <c r="D12" s="18">
        <v>73803.63029999999</v>
      </c>
      <c r="E12" s="18">
        <v>78523.574399999998</v>
      </c>
      <c r="F12" s="19">
        <v>85735.5726</v>
      </c>
      <c r="H12" s="10">
        <v>4</v>
      </c>
      <c r="I12" s="11">
        <v>5</v>
      </c>
      <c r="J12" s="18">
        <f t="shared" si="0"/>
        <v>72515</v>
      </c>
      <c r="K12" s="18">
        <f t="shared" si="1"/>
        <v>77125</v>
      </c>
      <c r="L12" s="18">
        <f t="shared" si="2"/>
        <v>82057</v>
      </c>
      <c r="M12" s="19">
        <f t="shared" si="3"/>
        <v>89594</v>
      </c>
    </row>
    <row r="13" spans="1:13" x14ac:dyDescent="0.35">
      <c r="A13" s="12">
        <v>5</v>
      </c>
      <c r="B13" s="13">
        <v>6</v>
      </c>
      <c r="C13" s="20">
        <v>71596.958299999998</v>
      </c>
      <c r="D13" s="20">
        <v>76164.132799999992</v>
      </c>
      <c r="E13" s="20">
        <v>81047.455500000011</v>
      </c>
      <c r="F13" s="21">
        <v>88515.130600000004</v>
      </c>
      <c r="H13" s="12">
        <v>5</v>
      </c>
      <c r="I13" s="13">
        <v>6</v>
      </c>
      <c r="J13" s="20">
        <f t="shared" si="0"/>
        <v>74819</v>
      </c>
      <c r="K13" s="20">
        <f t="shared" si="1"/>
        <v>79592</v>
      </c>
      <c r="L13" s="20">
        <f t="shared" si="2"/>
        <v>84695</v>
      </c>
      <c r="M13" s="21">
        <f t="shared" si="3"/>
        <v>92498</v>
      </c>
    </row>
    <row r="14" spans="1:13" x14ac:dyDescent="0.35">
      <c r="A14" s="10">
        <v>6</v>
      </c>
      <c r="B14" s="11">
        <v>7</v>
      </c>
      <c r="C14" s="18">
        <v>73880.015100000004</v>
      </c>
      <c r="D14" s="18">
        <v>78606.324600000007</v>
      </c>
      <c r="E14" s="18">
        <v>83662.574000000008</v>
      </c>
      <c r="F14" s="19">
        <v>91388.047800000015</v>
      </c>
      <c r="H14" s="10">
        <v>6</v>
      </c>
      <c r="I14" s="11">
        <v>7</v>
      </c>
      <c r="J14" s="18">
        <f t="shared" si="0"/>
        <v>77205</v>
      </c>
      <c r="K14" s="18">
        <f t="shared" si="1"/>
        <v>82144</v>
      </c>
      <c r="L14" s="18">
        <f t="shared" si="2"/>
        <v>87427</v>
      </c>
      <c r="M14" s="19">
        <f t="shared" si="3"/>
        <v>95501</v>
      </c>
    </row>
    <row r="15" spans="1:13" x14ac:dyDescent="0.35">
      <c r="A15" s="12">
        <v>7</v>
      </c>
      <c r="B15" s="13">
        <v>8</v>
      </c>
      <c r="C15" s="20">
        <v>76243.700299999997</v>
      </c>
      <c r="D15" s="20">
        <v>81136.571100000001</v>
      </c>
      <c r="E15" s="20">
        <v>86365.747200000013</v>
      </c>
      <c r="F15" s="21">
        <v>94363.872300000003</v>
      </c>
      <c r="H15" s="12">
        <v>7</v>
      </c>
      <c r="I15" s="13">
        <v>8</v>
      </c>
      <c r="J15" s="20">
        <f t="shared" si="0"/>
        <v>79675</v>
      </c>
      <c r="K15" s="20">
        <f t="shared" si="1"/>
        <v>84788</v>
      </c>
      <c r="L15" s="20">
        <f t="shared" si="2"/>
        <v>90252</v>
      </c>
      <c r="M15" s="21">
        <f t="shared" si="3"/>
        <v>98610</v>
      </c>
    </row>
    <row r="16" spans="1:13" x14ac:dyDescent="0.35">
      <c r="A16" s="10">
        <v>8</v>
      </c>
      <c r="B16" s="11">
        <v>9</v>
      </c>
      <c r="C16" s="18">
        <v>78689.074800000002</v>
      </c>
      <c r="D16" s="18">
        <v>83752.750500000009</v>
      </c>
      <c r="E16" s="18">
        <v>89167.584100000007</v>
      </c>
      <c r="F16" s="19">
        <v>97444.725900000005</v>
      </c>
      <c r="H16" s="10">
        <v>8</v>
      </c>
      <c r="I16" s="11">
        <v>9</v>
      </c>
      <c r="J16" s="18">
        <f t="shared" si="0"/>
        <v>82230</v>
      </c>
      <c r="K16" s="18">
        <f t="shared" si="1"/>
        <v>87522</v>
      </c>
      <c r="L16" s="18">
        <f t="shared" si="2"/>
        <v>93180</v>
      </c>
      <c r="M16" s="19">
        <f t="shared" si="3"/>
        <v>101830</v>
      </c>
    </row>
    <row r="17" spans="1:13" x14ac:dyDescent="0.35">
      <c r="A17" s="12">
        <v>9</v>
      </c>
      <c r="B17" s="13">
        <v>10</v>
      </c>
      <c r="C17" s="20">
        <v>81221.443100000004</v>
      </c>
      <c r="D17" s="20">
        <v>86461.228199999998</v>
      </c>
      <c r="E17" s="20">
        <v>92063.841099999991</v>
      </c>
      <c r="F17" s="21">
        <v>100631.66950000002</v>
      </c>
      <c r="H17" s="12">
        <v>9</v>
      </c>
      <c r="I17" s="13">
        <v>10</v>
      </c>
      <c r="J17" s="20">
        <f t="shared" si="0"/>
        <v>84876</v>
      </c>
      <c r="K17" s="20">
        <f t="shared" si="1"/>
        <v>90352</v>
      </c>
      <c r="L17" s="20">
        <f t="shared" si="2"/>
        <v>96207</v>
      </c>
      <c r="M17" s="21">
        <f t="shared" si="3"/>
        <v>105160</v>
      </c>
    </row>
    <row r="18" spans="1:13" x14ac:dyDescent="0.35">
      <c r="A18" s="10">
        <v>10</v>
      </c>
      <c r="B18" s="11">
        <v>11</v>
      </c>
      <c r="C18" s="22"/>
      <c r="D18" s="18">
        <v>89265.186900000001</v>
      </c>
      <c r="E18" s="18">
        <v>95061.944500000012</v>
      </c>
      <c r="F18" s="19">
        <v>103931.06849999999</v>
      </c>
      <c r="H18" s="10">
        <v>10</v>
      </c>
      <c r="I18" s="11">
        <v>11</v>
      </c>
      <c r="J18" s="22"/>
      <c r="K18" s="18">
        <f t="shared" si="1"/>
        <v>93282</v>
      </c>
      <c r="L18" s="18">
        <f t="shared" si="2"/>
        <v>99340</v>
      </c>
      <c r="M18" s="19">
        <f t="shared" si="3"/>
        <v>108608</v>
      </c>
    </row>
    <row r="19" spans="1:13" x14ac:dyDescent="0.35">
      <c r="A19" s="12">
        <v>11</v>
      </c>
      <c r="B19" s="13">
        <v>12</v>
      </c>
      <c r="C19" s="23"/>
      <c r="D19" s="20">
        <v>92166.748399999997</v>
      </c>
      <c r="E19" s="20">
        <v>98171.4424</v>
      </c>
      <c r="F19" s="21">
        <v>107346.10560000001</v>
      </c>
      <c r="H19" s="12">
        <v>11</v>
      </c>
      <c r="I19" s="13">
        <v>12</v>
      </c>
      <c r="J19" s="23"/>
      <c r="K19" s="20">
        <f t="shared" si="1"/>
        <v>96314</v>
      </c>
      <c r="L19" s="20">
        <f t="shared" si="2"/>
        <v>102589</v>
      </c>
      <c r="M19" s="21">
        <f t="shared" si="3"/>
        <v>112177</v>
      </c>
    </row>
    <row r="20" spans="1:13" x14ac:dyDescent="0.35">
      <c r="A20" s="10">
        <v>12</v>
      </c>
      <c r="B20" s="11">
        <v>13</v>
      </c>
      <c r="C20" s="22"/>
      <c r="D20" s="22"/>
      <c r="E20" s="18">
        <v>101384.90850000001</v>
      </c>
      <c r="F20" s="19">
        <v>110879.9635</v>
      </c>
      <c r="H20" s="10">
        <v>12</v>
      </c>
      <c r="I20" s="11">
        <v>13</v>
      </c>
      <c r="J20" s="22"/>
      <c r="K20" s="22"/>
      <c r="L20" s="18">
        <f t="shared" si="2"/>
        <v>105947</v>
      </c>
      <c r="M20" s="19">
        <f t="shared" si="3"/>
        <v>115870</v>
      </c>
    </row>
    <row r="21" spans="1:13" x14ac:dyDescent="0.35">
      <c r="A21" s="12">
        <v>13</v>
      </c>
      <c r="B21" s="13">
        <v>14</v>
      </c>
      <c r="C21" s="23"/>
      <c r="D21" s="23"/>
      <c r="E21" s="20">
        <v>104706.58640000001</v>
      </c>
      <c r="F21" s="21">
        <v>114537.9467</v>
      </c>
      <c r="H21" s="12">
        <v>13</v>
      </c>
      <c r="I21" s="13">
        <v>14</v>
      </c>
      <c r="J21" s="23"/>
      <c r="K21" s="23"/>
      <c r="L21" s="20">
        <f t="shared" si="2"/>
        <v>109418</v>
      </c>
      <c r="M21" s="21">
        <f t="shared" si="3"/>
        <v>119692</v>
      </c>
    </row>
    <row r="22" spans="1:13" x14ac:dyDescent="0.35">
      <c r="A22" s="10">
        <v>14</v>
      </c>
      <c r="B22" s="14" t="s">
        <v>9</v>
      </c>
      <c r="C22" s="22"/>
      <c r="D22" s="22"/>
      <c r="E22" s="18">
        <v>108147.0851</v>
      </c>
      <c r="F22" s="19">
        <v>118323.23790000001</v>
      </c>
      <c r="H22" s="10">
        <v>14</v>
      </c>
      <c r="I22" s="14" t="s">
        <v>9</v>
      </c>
      <c r="J22" s="22"/>
      <c r="K22" s="22"/>
      <c r="L22" s="18">
        <f t="shared" si="2"/>
        <v>113014</v>
      </c>
      <c r="M22" s="19">
        <f t="shared" si="3"/>
        <v>123648</v>
      </c>
    </row>
    <row r="23" spans="1:13" ht="43.5" x14ac:dyDescent="0.35">
      <c r="A23" s="15" t="s">
        <v>10</v>
      </c>
      <c r="B23" s="13" t="s">
        <v>11</v>
      </c>
      <c r="C23" s="20">
        <v>84064.193608499991</v>
      </c>
      <c r="D23" s="20">
        <v>95392.584593999985</v>
      </c>
      <c r="E23" s="20">
        <v>111932.23307849999</v>
      </c>
      <c r="F23" s="21">
        <v>122464.5512265</v>
      </c>
      <c r="H23" s="15" t="s">
        <v>10</v>
      </c>
      <c r="I23" s="13" t="s">
        <v>11</v>
      </c>
      <c r="J23" s="20">
        <f>ROUND(J17*1.035,0)</f>
        <v>87847</v>
      </c>
      <c r="K23" s="20">
        <f>ROUND(K19*1.035,0)</f>
        <v>99685</v>
      </c>
      <c r="L23" s="20">
        <f>ROUND(L22*1.035,0)</f>
        <v>116969</v>
      </c>
      <c r="M23" s="20">
        <f>ROUND(M22*1.035,0)</f>
        <v>127976</v>
      </c>
    </row>
    <row r="24" spans="1:13" ht="43.5" x14ac:dyDescent="0.35">
      <c r="A24" s="16" t="s">
        <v>12</v>
      </c>
      <c r="B24" s="11" t="s">
        <v>13</v>
      </c>
      <c r="C24" s="18">
        <v>87006.44038479749</v>
      </c>
      <c r="D24" s="18">
        <v>98731.325054789981</v>
      </c>
      <c r="E24" s="18">
        <v>115849.86123624748</v>
      </c>
      <c r="F24" s="19">
        <v>126750.81051942748</v>
      </c>
      <c r="H24" s="16" t="s">
        <v>12</v>
      </c>
      <c r="I24" s="11" t="s">
        <v>13</v>
      </c>
      <c r="J24" s="18">
        <f>ROUND(J23*1.035,0)</f>
        <v>90922</v>
      </c>
      <c r="K24" s="18">
        <f>ROUND(K23*1.035,0)</f>
        <v>103174</v>
      </c>
      <c r="L24" s="18">
        <f t="shared" ref="L24:L25" si="4">ROUND(L23*1.035,0)</f>
        <v>121063</v>
      </c>
      <c r="M24" s="19">
        <f t="shared" ref="M24:M25" si="5">ROUND(M23*1.035,0)</f>
        <v>132455</v>
      </c>
    </row>
    <row r="25" spans="1:13" ht="43.5" x14ac:dyDescent="0.35">
      <c r="A25" s="15" t="s">
        <v>14</v>
      </c>
      <c r="B25" s="13" t="s">
        <v>15</v>
      </c>
      <c r="C25" s="20">
        <v>90051.6657982654</v>
      </c>
      <c r="D25" s="20">
        <v>102186.92143170763</v>
      </c>
      <c r="E25" s="20">
        <v>119904.60637951613</v>
      </c>
      <c r="F25" s="21">
        <v>131187.08888760745</v>
      </c>
      <c r="H25" s="15" t="s">
        <v>14</v>
      </c>
      <c r="I25" s="13" t="s">
        <v>15</v>
      </c>
      <c r="J25" s="20">
        <f>ROUND(J24*1.035,0)</f>
        <v>94104</v>
      </c>
      <c r="K25" s="20">
        <f>ROUND(K24*1.035,0)</f>
        <v>106785</v>
      </c>
      <c r="L25" s="20">
        <f t="shared" si="4"/>
        <v>125300</v>
      </c>
      <c r="M25" s="21">
        <f t="shared" si="5"/>
        <v>137091</v>
      </c>
    </row>
    <row r="27" spans="1:13" x14ac:dyDescent="0.35">
      <c r="B27" s="3"/>
      <c r="C27" s="3"/>
      <c r="D27" s="3"/>
      <c r="E27" s="3"/>
      <c r="F27" s="3"/>
    </row>
    <row r="28" spans="1:13" x14ac:dyDescent="0.35">
      <c r="A28" s="4" t="s">
        <v>17</v>
      </c>
      <c r="B28" s="5"/>
      <c r="C28" s="5"/>
      <c r="D28" s="5"/>
      <c r="E28" s="5"/>
      <c r="F28" s="6"/>
    </row>
    <row r="29" spans="1:13" ht="29" customHeight="1" x14ac:dyDescent="0.35">
      <c r="A29" s="24" t="s">
        <v>16</v>
      </c>
      <c r="B29" s="24"/>
      <c r="C29" s="24"/>
      <c r="D29" s="24"/>
      <c r="E29" s="24"/>
      <c r="F29" s="24"/>
    </row>
    <row r="31" spans="1:13" x14ac:dyDescent="0.35">
      <c r="J31" s="17"/>
      <c r="K31" s="17"/>
      <c r="L31" s="17"/>
      <c r="M31" s="17"/>
    </row>
    <row r="32" spans="1:13" x14ac:dyDescent="0.35">
      <c r="J32" s="17"/>
      <c r="K32" s="17"/>
      <c r="L32" s="17"/>
      <c r="M32" s="17"/>
    </row>
    <row r="33" spans="10:13" x14ac:dyDescent="0.35">
      <c r="J33" s="17"/>
      <c r="K33" s="17"/>
      <c r="L33" s="17"/>
      <c r="M33" s="17"/>
    </row>
  </sheetData>
  <mergeCells count="1">
    <mergeCell ref="A29:F29"/>
  </mergeCells>
  <pageMargins left="0.7" right="0.7" top="0.75" bottom="0.75" header="0.3" footer="0.3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198B25-ED97-44FB-BE66-845F091FE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9E12E3-4CDE-4C9C-9514-66171E3FD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38A172-7707-419E-839E-C050C3F8146F}">
  <ds:schemaRefs>
    <ds:schemaRef ds:uri="9127b8fb-d66a-4ff3-ab07-2e6ae728f707"/>
    <ds:schemaRef ds:uri="http://purl.org/dc/dcmitype/"/>
    <ds:schemaRef ds:uri="http://purl.org/dc/elements/1.1/"/>
    <ds:schemaRef ds:uri="4371f9e0-a6ae-4659-99bc-c8f785673b7e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DSS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Tinnick, James D.</cp:lastModifiedBy>
  <cp:lastPrinted>2024-04-02T13:38:21Z</cp:lastPrinted>
  <dcterms:created xsi:type="dcterms:W3CDTF">2023-06-01T22:30:17Z</dcterms:created>
  <dcterms:modified xsi:type="dcterms:W3CDTF">2024-04-02T13:38:25Z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