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NIJ01\Documents\!Comp\Salary Schedules\FY25\FY25 Finals\"/>
    </mc:Choice>
  </mc:AlternateContent>
  <xr:revisionPtr revIDLastSave="0" documentId="13_ncr:1_{1B81AE55-18FC-42C9-8D79-4FF8530AC00B}" xr6:coauthVersionLast="47" xr6:coauthVersionMax="47" xr10:uidLastSave="{00000000-0000-0000-0000-000000000000}"/>
  <bookViews>
    <workbookView xWindow="-110" yWindow="-110" windowWidth="19420" windowHeight="12420" xr2:uid="{98BFBB0F-7858-41DF-8733-83B38C003946}"/>
  </bookViews>
  <sheets>
    <sheet name="MD" sheetId="1" r:id="rId1"/>
  </sheets>
  <definedNames>
    <definedName name="_xlnm.Print_Area" localSheetId="0">MD!$A$1:$K$20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K8" i="1"/>
  <c r="J9" i="1"/>
  <c r="J10" i="1"/>
  <c r="J11" i="1"/>
  <c r="J8" i="1"/>
  <c r="I9" i="1"/>
  <c r="I10" i="1"/>
  <c r="I11" i="1"/>
  <c r="I8" i="1"/>
</calcChain>
</file>

<file path=xl/sharedStrings.xml><?xml version="1.0" encoding="utf-8"?>
<sst xmlns="http://schemas.openxmlformats.org/spreadsheetml/2006/main" count="55" uniqueCount="29">
  <si>
    <t>MONTGOMERY COUNTY GOVERNMENT</t>
  </si>
  <si>
    <t>MEDICAL DOCTORS SALARY SCHEDULE</t>
  </si>
  <si>
    <t>GRADE</t>
  </si>
  <si>
    <t>MEDICAL JOB CLASS</t>
  </si>
  <si>
    <t>MINIMUM</t>
  </si>
  <si>
    <t>MIDPOINT</t>
  </si>
  <si>
    <t>MAXIMUM</t>
  </si>
  <si>
    <t>MD I (MD1)</t>
  </si>
  <si>
    <t>MEDICAL DOCTOR I</t>
  </si>
  <si>
    <t>MD II (MD2)</t>
  </si>
  <si>
    <t>MEDICAL DOCTOR II</t>
  </si>
  <si>
    <t>MD III (MD3)</t>
  </si>
  <si>
    <t>MEDICAL DOCTOR III</t>
  </si>
  <si>
    <t>MD IV (MD4)</t>
  </si>
  <si>
    <t>MEDICAL DOCTOR IV</t>
  </si>
  <si>
    <t>Medical job class designation is based upon the requirements of the position</t>
  </si>
  <si>
    <t>MD I -</t>
  </si>
  <si>
    <t>Not eligible for Board Certification</t>
  </si>
  <si>
    <t>MD II -</t>
  </si>
  <si>
    <t>Board Eligible</t>
  </si>
  <si>
    <t>MD III -</t>
  </si>
  <si>
    <t>Board Certified</t>
  </si>
  <si>
    <t xml:space="preserve"> </t>
  </si>
  <si>
    <t>MD IV -</t>
  </si>
  <si>
    <t>Board Certified in a sub-specialty</t>
  </si>
  <si>
    <t>EFFECTIVE NOVEMBER 3, 2024</t>
  </si>
  <si>
    <t>GWA: 4.5% INCREASE</t>
  </si>
  <si>
    <t>FISCAL YEAR 2025</t>
  </si>
  <si>
    <t>EFFECTIVE JUNE 16,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</si>
</sst>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0" fontId="2" fillId="0" borderId="0" xfId="0" applyFont="1"/>
    <xf numFmtId="165" fontId="0" fillId="0" borderId="0" xfId="0" applyNumberFormat="1"/>
    <xf numFmtId="0" fontId="1" fillId="0" borderId="0" xfId="0" applyFont="1" applyAlignment="1">
      <alignment vertical="top" wrapText="1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12"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center" vertical="bottom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center" vertical="bottom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center" vertical="bottom" textRotation="0" wrapText="0" indent="0" justifyLastLine="0" shrinkToFit="0" readingOrder="0"/>
    </dxf>
    <dxf>
      <alignment horizontal="left" vertical="bottom" textRotation="0" wrapText="0" relativeIndent="1" justifyLastLine="0" shrinkToFit="0" readingOrder="0"/>
    </dxf>
    <dxf>
      <font>
        <b/>
      </font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center" vertical="bottom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center" vertical="bottom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center" vertical="bottom" textRotation="0" wrapText="0" indent="0" justifyLastLine="0" shrinkToFit="0" readingOrder="0"/>
    </dxf>
    <dxf>
      <alignment horizontal="left" vertical="bottom" textRotation="0" wrapText="0" relativeIndent="1" justifyLastLine="0" shrinkToFit="0" readingOrder="0"/>
    </dxf>
    <dxf>
      <font>
        <b/>
      </font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AF34E46-6AAD-4076-AC8D-9E1CF9536369}" name="MDTable153254337" displayName="MDTable153254337" ref="A7:E11" totalsRowShown="0" headerRowDxfId="11">
  <tableColumns count="5">
    <tableColumn id="1" xr3:uid="{677A86D0-418C-401F-8EC9-99CDD0E6C7D6}" name="GRADE" dataDxfId="10"/>
    <tableColumn id="2" xr3:uid="{8D8CB3D9-BDD0-4320-B523-408F19D24F36}" name="MEDICAL JOB CLASS" dataDxfId="9"/>
    <tableColumn id="4" xr3:uid="{7685A12C-AE28-42DA-B004-5F15008A087B}" name="MINIMUM" dataDxfId="8"/>
    <tableColumn id="5" xr3:uid="{0DCC180E-8E2A-4454-B218-0E2416EE95EA}" name="MIDPOINT" dataDxfId="7"/>
    <tableColumn id="6" xr3:uid="{752F4C13-D641-44DB-ADED-D464400B444B}" name="MAXIMUM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B364B4D-A00D-4CD9-9546-1853DC8BE723}" name="MDTable1532543375" displayName="MDTable1532543375" ref="G7:K11" totalsRowShown="0" headerRowDxfId="5">
  <tableColumns count="5">
    <tableColumn id="1" xr3:uid="{2E07F54B-1A2E-4E65-83C5-3210BBAF9DDA}" name="GRADE" dataDxfId="4"/>
    <tableColumn id="2" xr3:uid="{6E20CAC8-5F52-4D55-BFFC-929FDB5AF542}" name="MEDICAL JOB CLASS" dataDxfId="3"/>
    <tableColumn id="4" xr3:uid="{6D87754A-170D-4D25-800F-2CD911B2B650}" name="MINIMUM" dataDxfId="2">
      <calculatedColumnFormula>ROUND(MDTable153254337[[#This Row],[MINIMUM]]*1.045,0)</calculatedColumnFormula>
    </tableColumn>
    <tableColumn id="5" xr3:uid="{7EAD6117-3634-496B-9589-5F757DE1F0E4}" name="MIDPOINT" dataDxfId="1">
      <calculatedColumnFormula>ROUND(MDTable153254337[[#This Row],[MIDPOINT]]*1.045,0)</calculatedColumnFormula>
    </tableColumn>
    <tableColumn id="6" xr3:uid="{55304E7E-142D-443E-8BEA-C716D621124B}" name="MAXIMUM" dataDxfId="0">
      <calculatedColumnFormula>ROUND(MDTable153254337[[#This Row],[MAXIMUM]]*1.045,0)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535D1-DE55-4E27-8E2A-EC048D2E0FBC}">
  <sheetPr>
    <tabColor theme="9" tint="0.59999389629810485"/>
    <pageSetUpPr fitToPage="1"/>
  </sheetPr>
  <dimension ref="A1:W22"/>
  <sheetViews>
    <sheetView showGridLines="0" tabSelected="1" zoomScaleNormal="100" workbookViewId="0">
      <selection activeCell="A5" sqref="A5"/>
    </sheetView>
  </sheetViews>
  <sheetFormatPr defaultColWidth="0" defaultRowHeight="15" customHeight="1" zeroHeight="1" x14ac:dyDescent="0.35"/>
  <cols>
    <col min="1" max="1" width="12.54296875" customWidth="1"/>
    <col min="2" max="2" width="22.453125" customWidth="1"/>
    <col min="3" max="5" width="12.54296875" customWidth="1"/>
    <col min="6" max="6" width="4.453125" customWidth="1"/>
    <col min="7" max="7" width="12.54296875" customWidth="1"/>
    <col min="8" max="8" width="22.453125" customWidth="1"/>
    <col min="9" max="11" width="12.54296875" customWidth="1"/>
    <col min="12" max="23" width="0" hidden="1" customWidth="1"/>
    <col min="24" max="16384" width="8.81640625" hidden="1"/>
  </cols>
  <sheetData>
    <row r="1" spans="1:11" s="1" customFormat="1" ht="18.5" x14ac:dyDescent="0.45">
      <c r="A1" s="1" t="s">
        <v>0</v>
      </c>
      <c r="G1" s="1" t="s">
        <v>0</v>
      </c>
    </row>
    <row r="2" spans="1:11" s="1" customFormat="1" ht="18.5" x14ac:dyDescent="0.45">
      <c r="A2" s="1" t="s">
        <v>1</v>
      </c>
      <c r="G2" s="1" t="s">
        <v>1</v>
      </c>
    </row>
    <row r="3" spans="1:11" s="1" customFormat="1" ht="18.5" x14ac:dyDescent="0.45">
      <c r="A3" s="1" t="s">
        <v>27</v>
      </c>
      <c r="G3" s="1" t="s">
        <v>27</v>
      </c>
    </row>
    <row r="4" spans="1:11" s="1" customFormat="1" ht="18.5" x14ac:dyDescent="0.45">
      <c r="A4" s="2" t="s">
        <v>28</v>
      </c>
      <c r="G4" s="2" t="s">
        <v>25</v>
      </c>
    </row>
    <row r="5" spans="1:11" s="1" customFormat="1" ht="18.5" x14ac:dyDescent="0.45">
      <c r="A5" s="2"/>
      <c r="G5" s="2" t="s">
        <v>26</v>
      </c>
    </row>
    <row r="6" spans="1:11" ht="14.5" x14ac:dyDescent="0.35"/>
    <row r="7" spans="1:11" s="4" customFormat="1" ht="14.5" x14ac:dyDescent="0.35">
      <c r="A7" s="3" t="s">
        <v>2</v>
      </c>
      <c r="B7" s="3" t="s">
        <v>3</v>
      </c>
      <c r="C7" s="4" t="s">
        <v>4</v>
      </c>
      <c r="D7" s="4" t="s">
        <v>5</v>
      </c>
      <c r="E7" s="4" t="s">
        <v>6</v>
      </c>
      <c r="G7" s="3" t="s">
        <v>2</v>
      </c>
      <c r="H7" s="3" t="s">
        <v>3</v>
      </c>
      <c r="I7" s="4" t="s">
        <v>4</v>
      </c>
      <c r="J7" s="4" t="s">
        <v>5</v>
      </c>
      <c r="K7" s="4" t="s">
        <v>6</v>
      </c>
    </row>
    <row r="8" spans="1:11" ht="14.5" x14ac:dyDescent="0.35">
      <c r="A8" s="5" t="s">
        <v>7</v>
      </c>
      <c r="B8" s="6" t="s">
        <v>8</v>
      </c>
      <c r="C8" s="10">
        <v>125517</v>
      </c>
      <c r="D8" s="10">
        <v>156545</v>
      </c>
      <c r="E8" s="10">
        <v>187571</v>
      </c>
      <c r="G8" s="5" t="s">
        <v>7</v>
      </c>
      <c r="H8" s="6" t="s">
        <v>8</v>
      </c>
      <c r="I8" s="10">
        <f>ROUND(MDTable153254337[[#This Row],[MINIMUM]]*1.045,0)</f>
        <v>131165</v>
      </c>
      <c r="J8" s="10">
        <f>ROUND(MDTable153254337[[#This Row],[MIDPOINT]]*1.045,0)</f>
        <v>163590</v>
      </c>
      <c r="K8" s="10">
        <f>ROUND(MDTable153254337[[#This Row],[MAXIMUM]]*1.045,0)</f>
        <v>196012</v>
      </c>
    </row>
    <row r="9" spans="1:11" ht="14.5" x14ac:dyDescent="0.35">
      <c r="A9" s="5" t="s">
        <v>9</v>
      </c>
      <c r="B9" s="6" t="s">
        <v>10</v>
      </c>
      <c r="C9" s="10">
        <v>137427</v>
      </c>
      <c r="D9" s="10">
        <v>171558</v>
      </c>
      <c r="E9" s="10">
        <v>205688</v>
      </c>
      <c r="G9" s="5" t="s">
        <v>9</v>
      </c>
      <c r="H9" s="6" t="s">
        <v>10</v>
      </c>
      <c r="I9" s="10">
        <f>ROUND(MDTable153254337[[#This Row],[MINIMUM]]*1.045,0)</f>
        <v>143611</v>
      </c>
      <c r="J9" s="10">
        <f>ROUND(MDTable153254337[[#This Row],[MIDPOINT]]*1.045,0)</f>
        <v>179278</v>
      </c>
      <c r="K9" s="10">
        <f>ROUND(MDTable153254337[[#This Row],[MAXIMUM]]*1.045,0)</f>
        <v>214944</v>
      </c>
    </row>
    <row r="10" spans="1:11" ht="14.5" x14ac:dyDescent="0.35">
      <c r="A10" s="5" t="s">
        <v>11</v>
      </c>
      <c r="B10" s="6" t="s">
        <v>12</v>
      </c>
      <c r="C10" s="10">
        <v>150532</v>
      </c>
      <c r="D10" s="10">
        <v>188073</v>
      </c>
      <c r="E10" s="10">
        <v>225615</v>
      </c>
      <c r="G10" s="5" t="s">
        <v>11</v>
      </c>
      <c r="H10" s="6" t="s">
        <v>12</v>
      </c>
      <c r="I10" s="10">
        <f>ROUND(MDTable153254337[[#This Row],[MINIMUM]]*1.045,0)</f>
        <v>157306</v>
      </c>
      <c r="J10" s="10">
        <f>ROUND(MDTable153254337[[#This Row],[MIDPOINT]]*1.045,0)</f>
        <v>196536</v>
      </c>
      <c r="K10" s="10">
        <f>ROUND(MDTable153254337[[#This Row],[MAXIMUM]]*1.045,0)</f>
        <v>235768</v>
      </c>
    </row>
    <row r="11" spans="1:11" ht="14.5" x14ac:dyDescent="0.35">
      <c r="A11" s="5" t="s">
        <v>13</v>
      </c>
      <c r="B11" s="6" t="s">
        <v>14</v>
      </c>
      <c r="C11" s="10">
        <v>164946</v>
      </c>
      <c r="D11" s="10">
        <v>206243</v>
      </c>
      <c r="E11" s="10">
        <v>247539</v>
      </c>
      <c r="G11" s="5" t="s">
        <v>13</v>
      </c>
      <c r="H11" s="6" t="s">
        <v>14</v>
      </c>
      <c r="I11" s="10">
        <f>ROUND(MDTable153254337[[#This Row],[MINIMUM]]*1.045,0)</f>
        <v>172369</v>
      </c>
      <c r="J11" s="10">
        <f>ROUND(MDTable153254337[[#This Row],[MIDPOINT]]*1.045,0)</f>
        <v>215524</v>
      </c>
      <c r="K11" s="10">
        <f>ROUND(MDTable153254337[[#This Row],[MAXIMUM]]*1.045,0)</f>
        <v>258678</v>
      </c>
    </row>
    <row r="12" spans="1:11" ht="14.5" x14ac:dyDescent="0.35"/>
    <row r="13" spans="1:11" ht="14.5" x14ac:dyDescent="0.35"/>
    <row r="14" spans="1:11" ht="14.5" x14ac:dyDescent="0.35">
      <c r="A14" s="7" t="s">
        <v>15</v>
      </c>
      <c r="G14" s="7" t="s">
        <v>15</v>
      </c>
    </row>
    <row r="15" spans="1:11" ht="14.5" x14ac:dyDescent="0.35">
      <c r="A15" t="s">
        <v>16</v>
      </c>
      <c r="B15" t="s">
        <v>17</v>
      </c>
      <c r="G15" t="s">
        <v>16</v>
      </c>
      <c r="H15" t="s">
        <v>17</v>
      </c>
    </row>
    <row r="16" spans="1:11" ht="14.5" x14ac:dyDescent="0.35">
      <c r="A16" t="s">
        <v>18</v>
      </c>
      <c r="B16" t="s">
        <v>19</v>
      </c>
      <c r="G16" t="s">
        <v>18</v>
      </c>
      <c r="H16" t="s">
        <v>19</v>
      </c>
    </row>
    <row r="17" spans="1:11" ht="14.5" x14ac:dyDescent="0.35">
      <c r="A17" t="s">
        <v>20</v>
      </c>
      <c r="B17" t="s">
        <v>21</v>
      </c>
      <c r="D17" s="8"/>
      <c r="E17" t="s">
        <v>22</v>
      </c>
      <c r="G17" t="s">
        <v>20</v>
      </c>
      <c r="H17" t="s">
        <v>21</v>
      </c>
      <c r="J17" s="8"/>
      <c r="K17" t="s">
        <v>22</v>
      </c>
    </row>
    <row r="18" spans="1:11" ht="14.5" x14ac:dyDescent="0.35">
      <c r="A18" t="s">
        <v>23</v>
      </c>
      <c r="B18" t="s">
        <v>24</v>
      </c>
      <c r="G18" t="s">
        <v>23</v>
      </c>
      <c r="H18" t="s">
        <v>24</v>
      </c>
    </row>
    <row r="19" spans="1:11" ht="14.5" x14ac:dyDescent="0.35"/>
    <row r="20" spans="1:11" ht="15" customHeight="1" x14ac:dyDescent="0.35">
      <c r="A20" s="9"/>
      <c r="B20" s="9"/>
      <c r="C20" s="9"/>
      <c r="D20" s="9"/>
      <c r="E20" s="9"/>
      <c r="G20" s="9"/>
      <c r="H20" s="9"/>
      <c r="I20" s="9"/>
      <c r="J20" s="9"/>
      <c r="K20" s="9"/>
    </row>
    <row r="21" spans="1:11" ht="15" hidden="1" customHeight="1" x14ac:dyDescent="0.35">
      <c r="A21" s="9"/>
      <c r="B21" s="9"/>
      <c r="C21" s="9"/>
      <c r="D21" s="9"/>
      <c r="E21" s="9"/>
      <c r="G21" s="9"/>
      <c r="H21" s="9"/>
      <c r="I21" s="9"/>
      <c r="J21" s="9"/>
      <c r="K21" s="9"/>
    </row>
    <row r="22" spans="1:11" ht="14.5" hidden="1" x14ac:dyDescent="0.35">
      <c r="A22" s="9"/>
      <c r="B22" s="9"/>
      <c r="C22" s="9"/>
      <c r="D22" s="9"/>
      <c r="E22" s="9"/>
      <c r="G22" s="9"/>
      <c r="H22" s="9"/>
      <c r="I22" s="9"/>
      <c r="J22" s="9"/>
      <c r="K22" s="9"/>
    </row>
  </sheetData>
  <pageMargins left="0.45" right="0.45" top="0.75" bottom="0.75" header="0.3" footer="0.3"/>
  <pageSetup scale="86" orientation="landscape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D57E7BC524A43AC6A44697A12C287" ma:contentTypeVersion="4" ma:contentTypeDescription="Create a new document." ma:contentTypeScope="" ma:versionID="dee0397a73efdf2e87c38dbf36fd203f">
  <xsd:schema xmlns:xsd="http://www.w3.org/2001/XMLSchema" xmlns:xs="http://www.w3.org/2001/XMLSchema" xmlns:p="http://schemas.microsoft.com/office/2006/metadata/properties" xmlns:ns2="9127b8fb-d66a-4ff3-ab07-2e6ae728f707" xmlns:ns3="4371f9e0-a6ae-4659-99bc-c8f785673b7e" targetNamespace="http://schemas.microsoft.com/office/2006/metadata/properties" ma:root="true" ma:fieldsID="30f94fdace82ec73f05c3be122488eae" ns2:_="" ns3:_="">
    <xsd:import namespace="9127b8fb-d66a-4ff3-ab07-2e6ae728f707"/>
    <xsd:import namespace="4371f9e0-a6ae-4659-99bc-c8f785673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b8fb-d66a-4ff3-ab07-2e6ae728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f9e0-a6ae-4659-99bc-c8f785673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325694-AAAB-4871-A6F2-63810364E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7b8fb-d66a-4ff3-ab07-2e6ae728f707"/>
    <ds:schemaRef ds:uri="4371f9e0-a6ae-4659-99bc-c8f785673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9ECC94-8D9F-47DD-89A3-C547CE52AB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9D7F77-23BD-47DA-8094-7FB910E54F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MD</vt:lpstr>
      <vt:lpstr>MD!Print_Area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Lum, Jonson</dc:creator>
  <cp:keywords/>
  <dc:description/>
  <cp:lastModifiedBy>Tinnick, James D.</cp:lastModifiedBy>
  <cp:revision/>
  <cp:lastPrinted>2024-04-02T17:00:08Z</cp:lastPrinted>
  <dcterms:created xsi:type="dcterms:W3CDTF">2023-06-01T22:34:04Z</dcterms:created>
  <dcterms:modified xsi:type="dcterms:W3CDTF">2024-04-02T17:00:26Z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0x0101007BBD57E7BC524A43AC6A44697A12C287</vt:lpwstr>
  </property>
</Properties>
</file>