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04C23EFD-CEFE-49D2-8D4E-0646148D1FB9}" xr6:coauthVersionLast="47" xr6:coauthVersionMax="47" xr10:uidLastSave="{00000000-0000-0000-0000-000000000000}"/>
  <bookViews>
    <workbookView xWindow="28680" yWindow="-120" windowWidth="29040" windowHeight="15840" xr2:uid="{AD592B41-6F27-4517-A909-99A64C304F6B}"/>
  </bookViews>
  <sheets>
    <sheet name="FY25 MLS" sheetId="2" r:id="rId1"/>
  </sheets>
  <definedNames>
    <definedName name="_xlnm.Print_Area" localSheetId="0">'FY25 MLS'!$A$1:$M$10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9" i="2"/>
  <c r="L8" i="2"/>
  <c r="M10" i="2"/>
  <c r="K10" i="2"/>
  <c r="J10" i="2"/>
  <c r="M9" i="2"/>
  <c r="K9" i="2"/>
  <c r="J9" i="2"/>
  <c r="M8" i="2"/>
  <c r="K8" i="2"/>
  <c r="J8" i="2"/>
</calcChain>
</file>

<file path=xl/sharedStrings.xml><?xml version="1.0" encoding="utf-8"?>
<sst xmlns="http://schemas.openxmlformats.org/spreadsheetml/2006/main" count="33" uniqueCount="18">
  <si>
    <t>MONTGOMERY COUNTY GOVERNMENT</t>
  </si>
  <si>
    <t>MANAGEMENT LEADERSHIP SERVICE SALARY SCHEDULE</t>
  </si>
  <si>
    <t>EFFECTIVE JUNE 16, 2024</t>
  </si>
  <si>
    <t>PAY BAND</t>
  </si>
  <si>
    <t>MLS LEVEL</t>
  </si>
  <si>
    <t>MINIMUM</t>
  </si>
  <si>
    <t>MIDPOINT</t>
  </si>
  <si>
    <t>CONTROL 
POINT</t>
  </si>
  <si>
    <t>MAXIMUM</t>
  </si>
  <si>
    <t>M1</t>
  </si>
  <si>
    <t>MANAGEMENT LEVEL I</t>
  </si>
  <si>
    <t>M2</t>
  </si>
  <si>
    <t>MANAGEMENT LEVEL II</t>
  </si>
  <si>
    <t>M3</t>
  </si>
  <si>
    <t>MANAGEMENT LEVEL III</t>
  </si>
  <si>
    <t>FISCAL YEAR 2025</t>
  </si>
  <si>
    <t>EFFECTIVE NOVEMBER 3, 2024</t>
  </si>
  <si>
    <t>GWA: 4.5%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</si>
</sst>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2" xfId="0" applyFont="1" applyFill="1" applyBorder="1"/>
    <xf numFmtId="0" fontId="0" fillId="0" borderId="2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A875-3519-42C4-85C5-527A53C53109}">
  <sheetPr>
    <pageSetUpPr fitToPage="1"/>
  </sheetPr>
  <dimension ref="A1:M14"/>
  <sheetViews>
    <sheetView tabSelected="1" workbookViewId="0">
      <selection sqref="A1:M10"/>
    </sheetView>
  </sheetViews>
  <sheetFormatPr defaultRowHeight="14.5" x14ac:dyDescent="0.35"/>
  <cols>
    <col min="2" max="2" width="21.08984375" bestFit="1" customWidth="1"/>
    <col min="3" max="6" width="11.08984375" style="16" customWidth="1"/>
    <col min="9" max="9" width="21.08984375" bestFit="1" customWidth="1"/>
    <col min="10" max="13" width="11.08984375" style="16" customWidth="1"/>
  </cols>
  <sheetData>
    <row r="1" spans="1:13" ht="18.5" x14ac:dyDescent="0.45">
      <c r="A1" s="1" t="s">
        <v>0</v>
      </c>
      <c r="B1" s="1"/>
      <c r="C1" s="11"/>
      <c r="D1" s="11"/>
      <c r="E1" s="11"/>
      <c r="F1" s="11"/>
      <c r="G1" s="1"/>
      <c r="H1" s="1" t="s">
        <v>0</v>
      </c>
      <c r="I1" s="1"/>
      <c r="J1" s="11"/>
      <c r="K1" s="11"/>
      <c r="L1" s="11"/>
      <c r="M1" s="11"/>
    </row>
    <row r="2" spans="1:13" ht="18.5" x14ac:dyDescent="0.45">
      <c r="A2" s="1" t="s">
        <v>1</v>
      </c>
      <c r="B2" s="1"/>
      <c r="C2" s="11"/>
      <c r="D2" s="11"/>
      <c r="E2" s="11"/>
      <c r="F2" s="11"/>
      <c r="G2" s="1"/>
      <c r="H2" s="1" t="s">
        <v>1</v>
      </c>
      <c r="I2" s="1"/>
      <c r="J2" s="11"/>
      <c r="K2" s="11"/>
      <c r="L2" s="11"/>
      <c r="M2" s="11"/>
    </row>
    <row r="3" spans="1:13" ht="18.5" x14ac:dyDescent="0.45">
      <c r="A3" s="1" t="s">
        <v>15</v>
      </c>
      <c r="B3" s="1"/>
      <c r="C3" s="11"/>
      <c r="D3" s="11"/>
      <c r="E3" s="11"/>
      <c r="F3" s="11"/>
      <c r="G3" s="1"/>
      <c r="H3" s="1" t="s">
        <v>15</v>
      </c>
      <c r="I3" s="1"/>
      <c r="J3" s="11"/>
      <c r="K3" s="11"/>
      <c r="L3" s="11"/>
      <c r="M3" s="11"/>
    </row>
    <row r="4" spans="1:13" ht="18.5" x14ac:dyDescent="0.45">
      <c r="A4" s="2" t="s">
        <v>2</v>
      </c>
      <c r="B4" s="1"/>
      <c r="C4" s="11"/>
      <c r="D4" s="11"/>
      <c r="E4" s="11"/>
      <c r="F4" s="11"/>
      <c r="G4" s="1"/>
      <c r="H4" s="2" t="s">
        <v>16</v>
      </c>
      <c r="I4" s="1"/>
      <c r="J4" s="11"/>
      <c r="K4" s="11"/>
      <c r="L4" s="11"/>
      <c r="M4" s="11"/>
    </row>
    <row r="5" spans="1:13" ht="18.5" x14ac:dyDescent="0.45">
      <c r="A5" s="2"/>
      <c r="B5" s="1"/>
      <c r="C5" s="11"/>
      <c r="D5" s="11"/>
      <c r="E5" s="11"/>
      <c r="F5" s="11"/>
      <c r="G5" s="1"/>
      <c r="H5" s="2" t="s">
        <v>17</v>
      </c>
      <c r="I5" s="1"/>
      <c r="J5" s="11"/>
      <c r="K5" s="11"/>
      <c r="L5" s="11"/>
      <c r="M5" s="11"/>
    </row>
    <row r="7" spans="1:13" ht="29" x14ac:dyDescent="0.35">
      <c r="A7" s="5" t="s">
        <v>3</v>
      </c>
      <c r="B7" s="6" t="s">
        <v>4</v>
      </c>
      <c r="C7" s="6" t="s">
        <v>5</v>
      </c>
      <c r="D7" s="6" t="s">
        <v>6</v>
      </c>
      <c r="E7" s="7" t="s">
        <v>7</v>
      </c>
      <c r="F7" s="8" t="s">
        <v>8</v>
      </c>
      <c r="H7" s="5" t="s">
        <v>3</v>
      </c>
      <c r="I7" s="6" t="s">
        <v>4</v>
      </c>
      <c r="J7" s="6" t="s">
        <v>5</v>
      </c>
      <c r="K7" s="6" t="s">
        <v>6</v>
      </c>
      <c r="L7" s="7" t="s">
        <v>7</v>
      </c>
      <c r="M7" s="8" t="s">
        <v>8</v>
      </c>
    </row>
    <row r="8" spans="1:13" x14ac:dyDescent="0.35">
      <c r="A8" s="9" t="s">
        <v>9</v>
      </c>
      <c r="B8" s="3" t="s">
        <v>10</v>
      </c>
      <c r="C8" s="12">
        <v>119899.73530000001</v>
      </c>
      <c r="D8" s="12">
        <v>163949.36420000001</v>
      </c>
      <c r="E8" s="12">
        <v>199189.06732000003</v>
      </c>
      <c r="F8" s="13">
        <v>207998.99310000002</v>
      </c>
      <c r="H8" s="9" t="s">
        <v>9</v>
      </c>
      <c r="I8" s="3" t="s">
        <v>10</v>
      </c>
      <c r="J8" s="12">
        <f>ROUND(C8*1.045,0)</f>
        <v>125295</v>
      </c>
      <c r="K8" s="12">
        <f>ROUND(D8*1.045,0)</f>
        <v>171327</v>
      </c>
      <c r="L8" s="12">
        <f>ROUND((M8-J8)*0.9+J8,0)</f>
        <v>208153</v>
      </c>
      <c r="M8" s="12">
        <f>ROUND(F8*1.045,0)</f>
        <v>217359</v>
      </c>
    </row>
    <row r="9" spans="1:13" x14ac:dyDescent="0.35">
      <c r="A9" s="10" t="s">
        <v>11</v>
      </c>
      <c r="B9" s="4" t="s">
        <v>12</v>
      </c>
      <c r="C9" s="14">
        <v>105648.66560000001</v>
      </c>
      <c r="D9" s="14">
        <v>146115.63519999999</v>
      </c>
      <c r="E9" s="14">
        <v>178490.16568999999</v>
      </c>
      <c r="F9" s="15">
        <v>186583.66570000001</v>
      </c>
      <c r="H9" s="10" t="s">
        <v>11</v>
      </c>
      <c r="I9" s="4" t="s">
        <v>12</v>
      </c>
      <c r="J9" s="14">
        <f t="shared" ref="J9:J10" si="0">ROUND(C9*1.045,0)</f>
        <v>110403</v>
      </c>
      <c r="K9" s="14">
        <f t="shared" ref="K9:K10" si="1">ROUND(D9*1.045,0)</f>
        <v>152691</v>
      </c>
      <c r="L9" s="14">
        <f t="shared" ref="L9:L10" si="2">ROUND((M9-J9)*0.9+J9,0)</f>
        <v>186522</v>
      </c>
      <c r="M9" s="15">
        <f t="shared" ref="M9:M10" si="3">ROUND(F9*1.045,0)</f>
        <v>194980</v>
      </c>
    </row>
    <row r="10" spans="1:13" x14ac:dyDescent="0.35">
      <c r="A10" s="9" t="s">
        <v>13</v>
      </c>
      <c r="B10" s="3" t="s">
        <v>14</v>
      </c>
      <c r="C10" s="12">
        <v>91662.820900000006</v>
      </c>
      <c r="D10" s="12">
        <v>126957.90300000001</v>
      </c>
      <c r="E10" s="12">
        <v>155194.92349000002</v>
      </c>
      <c r="F10" s="13">
        <v>162254.046</v>
      </c>
      <c r="H10" s="9" t="s">
        <v>13</v>
      </c>
      <c r="I10" s="3" t="s">
        <v>14</v>
      </c>
      <c r="J10" s="12">
        <f t="shared" si="0"/>
        <v>95788</v>
      </c>
      <c r="K10" s="12">
        <f t="shared" si="1"/>
        <v>132671</v>
      </c>
      <c r="L10" s="12">
        <f t="shared" si="2"/>
        <v>162178</v>
      </c>
      <c r="M10" s="13">
        <f t="shared" si="3"/>
        <v>169555</v>
      </c>
    </row>
    <row r="12" spans="1:13" x14ac:dyDescent="0.35">
      <c r="L12" s="17"/>
    </row>
    <row r="13" spans="1:13" x14ac:dyDescent="0.35">
      <c r="L13" s="17"/>
    </row>
    <row r="14" spans="1:13" x14ac:dyDescent="0.35">
      <c r="L14" s="17"/>
    </row>
  </sheetData>
  <pageMargins left="0.7" right="0.7" top="0.75" bottom="0.7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6F6E84-4B81-4EAD-8E90-2F8AB1A487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5E3199-C87E-40AD-914C-EC309C3A0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B89D31-ABC0-44AA-85C1-0B9D118263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MLS</vt:lpstr>
      <vt:lpstr>'FY25 MLS'!Print_Area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Lum, Jonson</dc:creator>
  <cp:keywords/>
  <dc:description/>
  <cp:lastModifiedBy>Tinnick, James D.</cp:lastModifiedBy>
  <cp:revision/>
  <dcterms:created xsi:type="dcterms:W3CDTF">2023-06-01T20:43:28Z</dcterms:created>
  <dcterms:modified xsi:type="dcterms:W3CDTF">2024-04-15T18:32:26Z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