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NIJ01\Documents\!Comp\Salary Schedules\FY25\FY25 Finals\"/>
    </mc:Choice>
  </mc:AlternateContent>
  <xr:revisionPtr revIDLastSave="0" documentId="13_ncr:1_{BBCE1799-1C99-423D-A9D2-A6D1762F3AE5}" xr6:coauthVersionLast="47" xr6:coauthVersionMax="47" xr10:uidLastSave="{00000000-0000-0000-0000-000000000000}"/>
  <bookViews>
    <workbookView xWindow="-110" yWindow="-110" windowWidth="19420" windowHeight="12420" xr2:uid="{A1830238-46C4-4747-B9BC-62D625D59ACC}"/>
  </bookViews>
  <sheets>
    <sheet name="OPTSLT FY25" sheetId="2" r:id="rId1"/>
  </sheets>
  <definedNames>
    <definedName name="_xlnm.Print_Area" localSheetId="0">'OPTSLT FY25'!$A$1:$O$31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2" l="1"/>
  <c r="N31" i="2" s="1"/>
  <c r="O31" i="2" s="1"/>
  <c r="M30" i="2"/>
  <c r="N30" i="2" s="1"/>
  <c r="O30" i="2" s="1"/>
  <c r="N29" i="2"/>
  <c r="O29" i="2" s="1"/>
  <c r="M29" i="2"/>
  <c r="N28" i="2"/>
  <c r="O28" i="2" s="1"/>
  <c r="M28" i="2"/>
  <c r="M27" i="2"/>
  <c r="N27" i="2" s="1"/>
  <c r="O27" i="2" s="1"/>
  <c r="O26" i="2"/>
  <c r="N26" i="2"/>
  <c r="M26" i="2"/>
  <c r="M25" i="2"/>
  <c r="N25" i="2" s="1"/>
  <c r="O25" i="2" s="1"/>
  <c r="M24" i="2"/>
  <c r="N24" i="2" s="1"/>
  <c r="O24" i="2" s="1"/>
  <c r="M23" i="2"/>
  <c r="N23" i="2" s="1"/>
  <c r="O23" i="2" s="1"/>
  <c r="M22" i="2"/>
  <c r="N22" i="2" s="1"/>
  <c r="O22" i="2" s="1"/>
  <c r="N21" i="2"/>
  <c r="O21" i="2" s="1"/>
  <c r="M21" i="2"/>
  <c r="N20" i="2"/>
  <c r="O20" i="2" s="1"/>
  <c r="M20" i="2"/>
  <c r="M19" i="2"/>
  <c r="N19" i="2" s="1"/>
  <c r="O19" i="2" s="1"/>
  <c r="O18" i="2"/>
  <c r="N18" i="2"/>
  <c r="M18" i="2"/>
  <c r="M17" i="2"/>
  <c r="N17" i="2" s="1"/>
  <c r="O17" i="2" s="1"/>
  <c r="M16" i="2"/>
  <c r="N16" i="2" s="1"/>
  <c r="O16" i="2" s="1"/>
  <c r="M15" i="2"/>
  <c r="N15" i="2" s="1"/>
  <c r="O15" i="2" s="1"/>
  <c r="M14" i="2"/>
  <c r="N14" i="2" s="1"/>
  <c r="O14" i="2" s="1"/>
  <c r="N13" i="2"/>
  <c r="O13" i="2" s="1"/>
  <c r="M13" i="2"/>
  <c r="N12" i="2"/>
  <c r="O12" i="2" s="1"/>
  <c r="M12" i="2"/>
  <c r="M11" i="2"/>
  <c r="N11" i="2" s="1"/>
  <c r="O11" i="2" s="1"/>
  <c r="O10" i="2"/>
  <c r="N10" i="2"/>
  <c r="M10" i="2"/>
  <c r="M9" i="2"/>
  <c r="N9" i="2" s="1"/>
  <c r="O9" i="2" s="1"/>
  <c r="O8" i="2"/>
  <c r="N8" i="2"/>
  <c r="M8" i="2"/>
  <c r="L31" i="2"/>
  <c r="K31" i="2"/>
  <c r="J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L9" i="2"/>
  <c r="K9" i="2"/>
  <c r="J9" i="2"/>
  <c r="L8" i="2"/>
  <c r="K8" i="2"/>
  <c r="J8" i="2"/>
</calcChain>
</file>

<file path=xl/sharedStrings.xml><?xml version="1.0" encoding="utf-8"?>
<sst xmlns="http://schemas.openxmlformats.org/spreadsheetml/2006/main" count="23" uniqueCount="13">
  <si>
    <t>MONTGOMERY COUNTY GOVERNMENT</t>
  </si>
  <si>
    <t>OFFICE, PROFESSIONAL &amp; TECHNICAL AND SERVICE, LABOR, AND TRADES (MCGEO OPT/SLT) BARGAINING UNIT SALARY SCHEDULE</t>
  </si>
  <si>
    <t>EFFECTIVE JUNE 16, 2024</t>
  </si>
  <si>
    <t>GRADE</t>
  </si>
  <si>
    <t>MINIMUM</t>
  </si>
  <si>
    <t>MIDPOINT</t>
  </si>
  <si>
    <t>MAXIMUM</t>
  </si>
  <si>
    <t>16 YEAR 
LONGEVITY
(3.25%)</t>
  </si>
  <si>
    <t>20 YEAR 
LONGEVITY
(3.25%)</t>
  </si>
  <si>
    <t>25 YEAR 
LONGEVITY
(3.25%)</t>
  </si>
  <si>
    <t>FISCAL YEAR 2025</t>
  </si>
  <si>
    <t>EFFECTIVE NOVEMBER 3, 2024</t>
  </si>
  <si>
    <t>GWA: 4.5%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</si>
</sst>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/>
    </xf>
    <xf numFmtId="164" fontId="0" fillId="3" borderId="3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D9299-E399-46B2-AC3C-EB93BDBB1B9F}">
  <sheetPr>
    <pageSetUpPr fitToPage="1"/>
  </sheetPr>
  <dimension ref="A1:O31"/>
  <sheetViews>
    <sheetView tabSelected="1" workbookViewId="0">
      <selection activeCell="B1" sqref="A1:O31"/>
    </sheetView>
  </sheetViews>
  <sheetFormatPr defaultRowHeight="14.5" x14ac:dyDescent="0.35"/>
  <cols>
    <col min="1" max="1" width="7.90625" customWidth="1"/>
    <col min="2" max="7" width="10.90625" customWidth="1"/>
    <col min="9" max="9" width="7.90625" customWidth="1"/>
    <col min="10" max="15" width="10.90625" customWidth="1"/>
  </cols>
  <sheetData>
    <row r="1" spans="1:15" ht="18.5" x14ac:dyDescent="0.45">
      <c r="A1" s="1" t="s">
        <v>0</v>
      </c>
      <c r="B1" s="1"/>
      <c r="C1" s="1"/>
      <c r="D1" s="1"/>
      <c r="E1" s="1"/>
      <c r="F1" s="1"/>
      <c r="G1" s="1"/>
      <c r="I1" s="1" t="s">
        <v>0</v>
      </c>
      <c r="J1" s="1"/>
      <c r="K1" s="1"/>
      <c r="L1" s="1"/>
      <c r="M1" s="1"/>
      <c r="N1" s="1"/>
      <c r="O1" s="1"/>
    </row>
    <row r="2" spans="1:15" ht="18.5" customHeight="1" x14ac:dyDescent="0.35">
      <c r="A2" s="14" t="s">
        <v>1</v>
      </c>
      <c r="B2" s="14"/>
      <c r="C2" s="14"/>
      <c r="D2" s="14"/>
      <c r="E2" s="14"/>
      <c r="F2" s="14"/>
      <c r="G2" s="2"/>
      <c r="I2" s="14" t="s">
        <v>1</v>
      </c>
      <c r="J2" s="14"/>
      <c r="K2" s="14"/>
      <c r="L2" s="14"/>
      <c r="M2" s="14"/>
      <c r="N2" s="14"/>
      <c r="O2" s="2"/>
    </row>
    <row r="3" spans="1:15" ht="18.5" x14ac:dyDescent="0.45">
      <c r="A3" s="1" t="s">
        <v>10</v>
      </c>
      <c r="B3" s="1"/>
      <c r="C3" s="1"/>
      <c r="D3" s="1"/>
      <c r="E3" s="1"/>
      <c r="F3" s="1"/>
      <c r="G3" s="1"/>
      <c r="I3" s="1" t="s">
        <v>10</v>
      </c>
      <c r="J3" s="1"/>
      <c r="K3" s="1"/>
      <c r="L3" s="1"/>
      <c r="M3" s="1"/>
      <c r="N3" s="1"/>
      <c r="O3" s="1"/>
    </row>
    <row r="4" spans="1:15" ht="18.5" x14ac:dyDescent="0.45">
      <c r="A4" s="3" t="s">
        <v>2</v>
      </c>
      <c r="B4" s="1"/>
      <c r="C4" s="1"/>
      <c r="D4" s="1"/>
      <c r="E4" s="1"/>
      <c r="F4" s="1"/>
      <c r="G4" s="1"/>
      <c r="I4" s="3" t="s">
        <v>11</v>
      </c>
      <c r="J4" s="1"/>
      <c r="K4" s="1"/>
      <c r="L4" s="1"/>
      <c r="M4" s="1"/>
      <c r="N4" s="1"/>
      <c r="O4" s="1"/>
    </row>
    <row r="5" spans="1:15" ht="18.5" x14ac:dyDescent="0.45">
      <c r="A5" s="3"/>
      <c r="B5" s="1"/>
      <c r="C5" s="1"/>
      <c r="D5" s="1"/>
      <c r="E5" s="1"/>
      <c r="F5" s="1"/>
      <c r="G5" s="1"/>
      <c r="I5" s="3" t="s">
        <v>12</v>
      </c>
      <c r="J5" s="1"/>
      <c r="K5" s="1"/>
      <c r="L5" s="1"/>
      <c r="M5" s="1"/>
      <c r="N5" s="1"/>
      <c r="O5" s="1"/>
    </row>
    <row r="7" spans="1:15" ht="43.5" x14ac:dyDescent="0.35">
      <c r="A7" s="4" t="s">
        <v>3</v>
      </c>
      <c r="B7" s="5" t="s">
        <v>4</v>
      </c>
      <c r="C7" s="5" t="s">
        <v>5</v>
      </c>
      <c r="D7" s="5" t="s">
        <v>6</v>
      </c>
      <c r="E7" s="6" t="s">
        <v>7</v>
      </c>
      <c r="F7" s="6" t="s">
        <v>8</v>
      </c>
      <c r="G7" s="7" t="s">
        <v>9</v>
      </c>
      <c r="I7" s="4" t="s">
        <v>3</v>
      </c>
      <c r="J7" s="5" t="s">
        <v>4</v>
      </c>
      <c r="K7" s="5" t="s">
        <v>5</v>
      </c>
      <c r="L7" s="5" t="s">
        <v>6</v>
      </c>
      <c r="M7" s="6" t="s">
        <v>7</v>
      </c>
      <c r="N7" s="6" t="s">
        <v>8</v>
      </c>
      <c r="O7" s="7" t="s">
        <v>9</v>
      </c>
    </row>
    <row r="8" spans="1:15" x14ac:dyDescent="0.35">
      <c r="A8" s="8">
        <v>5</v>
      </c>
      <c r="B8" s="10">
        <v>40850</v>
      </c>
      <c r="C8" s="10">
        <v>47171</v>
      </c>
      <c r="D8" s="10">
        <v>53492</v>
      </c>
      <c r="E8" s="10">
        <v>55230</v>
      </c>
      <c r="F8" s="10">
        <v>57025</v>
      </c>
      <c r="G8" s="11">
        <v>58878</v>
      </c>
      <c r="I8" s="8">
        <v>5</v>
      </c>
      <c r="J8" s="10">
        <f>ROUND(B8*1.045,0)</f>
        <v>42688</v>
      </c>
      <c r="K8" s="10">
        <f t="shared" ref="K8:K31" si="0">ROUND(C8*1.045,0)</f>
        <v>49294</v>
      </c>
      <c r="L8" s="10">
        <f t="shared" ref="L8:L31" si="1">ROUND(D8*1.045,0)</f>
        <v>55899</v>
      </c>
      <c r="M8" s="10">
        <f>ROUND(L8*1.0325,0)</f>
        <v>57716</v>
      </c>
      <c r="N8" s="10">
        <f>ROUND(M8*1.0325,0)</f>
        <v>59592</v>
      </c>
      <c r="O8" s="10">
        <f>ROUND(N8*1.0325,0)</f>
        <v>61529</v>
      </c>
    </row>
    <row r="9" spans="1:15" x14ac:dyDescent="0.35">
      <c r="A9" s="9">
        <v>6</v>
      </c>
      <c r="B9" s="12">
        <v>40850</v>
      </c>
      <c r="C9" s="12">
        <v>48153</v>
      </c>
      <c r="D9" s="12">
        <v>55455</v>
      </c>
      <c r="E9" s="12">
        <v>57257</v>
      </c>
      <c r="F9" s="12">
        <v>59118</v>
      </c>
      <c r="G9" s="13">
        <v>61039</v>
      </c>
      <c r="I9" s="9">
        <v>6</v>
      </c>
      <c r="J9" s="12">
        <f t="shared" ref="J9:J31" si="2">ROUND(B9*1.045,0)</f>
        <v>42688</v>
      </c>
      <c r="K9" s="12">
        <f t="shared" si="0"/>
        <v>50320</v>
      </c>
      <c r="L9" s="12">
        <f t="shared" si="1"/>
        <v>57950</v>
      </c>
      <c r="M9" s="12">
        <f t="shared" ref="M9:O9" si="3">ROUND(L9*1.0325,0)</f>
        <v>59833</v>
      </c>
      <c r="N9" s="12">
        <f t="shared" si="3"/>
        <v>61778</v>
      </c>
      <c r="O9" s="13">
        <f t="shared" si="3"/>
        <v>63786</v>
      </c>
    </row>
    <row r="10" spans="1:15" x14ac:dyDescent="0.35">
      <c r="A10" s="8">
        <v>7</v>
      </c>
      <c r="B10" s="10">
        <v>40850</v>
      </c>
      <c r="C10" s="10">
        <v>49201</v>
      </c>
      <c r="D10" s="10">
        <v>57552</v>
      </c>
      <c r="E10" s="10">
        <v>59422</v>
      </c>
      <c r="F10" s="10">
        <v>61353</v>
      </c>
      <c r="G10" s="11">
        <v>63347</v>
      </c>
      <c r="I10" s="8">
        <v>7</v>
      </c>
      <c r="J10" s="10">
        <f t="shared" si="2"/>
        <v>42688</v>
      </c>
      <c r="K10" s="10">
        <f t="shared" si="0"/>
        <v>51415</v>
      </c>
      <c r="L10" s="10">
        <f t="shared" si="1"/>
        <v>60142</v>
      </c>
      <c r="M10" s="10">
        <f t="shared" ref="M10:O10" si="4">ROUND(L10*1.0325,0)</f>
        <v>62097</v>
      </c>
      <c r="N10" s="10">
        <f t="shared" si="4"/>
        <v>64115</v>
      </c>
      <c r="O10" s="11">
        <f t="shared" si="4"/>
        <v>66199</v>
      </c>
    </row>
    <row r="11" spans="1:15" x14ac:dyDescent="0.35">
      <c r="A11" s="9">
        <v>8</v>
      </c>
      <c r="B11" s="12">
        <v>40850</v>
      </c>
      <c r="C11" s="12">
        <v>50365</v>
      </c>
      <c r="D11" s="12">
        <v>59880</v>
      </c>
      <c r="E11" s="12">
        <v>61826</v>
      </c>
      <c r="F11" s="12">
        <v>63835</v>
      </c>
      <c r="G11" s="13">
        <v>65910</v>
      </c>
      <c r="I11" s="9">
        <v>8</v>
      </c>
      <c r="J11" s="12">
        <f t="shared" si="2"/>
        <v>42688</v>
      </c>
      <c r="K11" s="12">
        <f t="shared" si="0"/>
        <v>52631</v>
      </c>
      <c r="L11" s="12">
        <f t="shared" si="1"/>
        <v>62575</v>
      </c>
      <c r="M11" s="12">
        <f t="shared" ref="M11:O11" si="5">ROUND(L11*1.0325,0)</f>
        <v>64609</v>
      </c>
      <c r="N11" s="12">
        <f t="shared" si="5"/>
        <v>66709</v>
      </c>
      <c r="O11" s="13">
        <f t="shared" si="5"/>
        <v>68877</v>
      </c>
    </row>
    <row r="12" spans="1:15" x14ac:dyDescent="0.35">
      <c r="A12" s="8">
        <v>9</v>
      </c>
      <c r="B12" s="10">
        <v>41911</v>
      </c>
      <c r="C12" s="10">
        <v>52120</v>
      </c>
      <c r="D12" s="10">
        <v>62329</v>
      </c>
      <c r="E12" s="10">
        <v>64355</v>
      </c>
      <c r="F12" s="10">
        <v>66447</v>
      </c>
      <c r="G12" s="11">
        <v>68607</v>
      </c>
      <c r="I12" s="8">
        <v>9</v>
      </c>
      <c r="J12" s="10">
        <f t="shared" si="2"/>
        <v>43797</v>
      </c>
      <c r="K12" s="10">
        <f t="shared" si="0"/>
        <v>54465</v>
      </c>
      <c r="L12" s="10">
        <f t="shared" si="1"/>
        <v>65134</v>
      </c>
      <c r="M12" s="10">
        <f t="shared" ref="M12:O12" si="6">ROUND(L12*1.0325,0)</f>
        <v>67251</v>
      </c>
      <c r="N12" s="10">
        <f t="shared" si="6"/>
        <v>69437</v>
      </c>
      <c r="O12" s="11">
        <f t="shared" si="6"/>
        <v>71694</v>
      </c>
    </row>
    <row r="13" spans="1:15" x14ac:dyDescent="0.35">
      <c r="A13" s="9">
        <v>10</v>
      </c>
      <c r="B13" s="12">
        <v>43335</v>
      </c>
      <c r="C13" s="12">
        <v>54152</v>
      </c>
      <c r="D13" s="12">
        <v>64969</v>
      </c>
      <c r="E13" s="12">
        <v>67080</v>
      </c>
      <c r="F13" s="12">
        <v>69260</v>
      </c>
      <c r="G13" s="13">
        <v>71511</v>
      </c>
      <c r="I13" s="9">
        <v>10</v>
      </c>
      <c r="J13" s="12">
        <f t="shared" si="2"/>
        <v>45285</v>
      </c>
      <c r="K13" s="12">
        <f t="shared" si="0"/>
        <v>56589</v>
      </c>
      <c r="L13" s="12">
        <f t="shared" si="1"/>
        <v>67893</v>
      </c>
      <c r="M13" s="12">
        <f t="shared" ref="M13:O13" si="7">ROUND(L13*1.0325,0)</f>
        <v>70100</v>
      </c>
      <c r="N13" s="12">
        <f t="shared" si="7"/>
        <v>72378</v>
      </c>
      <c r="O13" s="13">
        <f t="shared" si="7"/>
        <v>74730</v>
      </c>
    </row>
    <row r="14" spans="1:15" x14ac:dyDescent="0.35">
      <c r="A14" s="8">
        <v>11</v>
      </c>
      <c r="B14" s="10">
        <v>44831</v>
      </c>
      <c r="C14" s="10">
        <v>56278</v>
      </c>
      <c r="D14" s="10">
        <v>67727</v>
      </c>
      <c r="E14" s="10">
        <v>69928</v>
      </c>
      <c r="F14" s="10">
        <v>72201</v>
      </c>
      <c r="G14" s="11">
        <v>74548</v>
      </c>
      <c r="I14" s="8">
        <v>11</v>
      </c>
      <c r="J14" s="10">
        <f t="shared" si="2"/>
        <v>46848</v>
      </c>
      <c r="K14" s="10">
        <f t="shared" si="0"/>
        <v>58811</v>
      </c>
      <c r="L14" s="10">
        <f t="shared" si="1"/>
        <v>70775</v>
      </c>
      <c r="M14" s="10">
        <f t="shared" ref="M14:O14" si="8">ROUND(L14*1.0325,0)</f>
        <v>73075</v>
      </c>
      <c r="N14" s="10">
        <f t="shared" si="8"/>
        <v>75450</v>
      </c>
      <c r="O14" s="11">
        <f t="shared" si="8"/>
        <v>77902</v>
      </c>
    </row>
    <row r="15" spans="1:15" x14ac:dyDescent="0.35">
      <c r="A15" s="9">
        <v>12</v>
      </c>
      <c r="B15" s="12">
        <v>46387</v>
      </c>
      <c r="C15" s="12">
        <v>58506</v>
      </c>
      <c r="D15" s="12">
        <v>70626</v>
      </c>
      <c r="E15" s="12">
        <v>72921</v>
      </c>
      <c r="F15" s="12">
        <v>75291</v>
      </c>
      <c r="G15" s="13">
        <v>77738</v>
      </c>
      <c r="I15" s="9">
        <v>12</v>
      </c>
      <c r="J15" s="12">
        <f t="shared" si="2"/>
        <v>48474</v>
      </c>
      <c r="K15" s="12">
        <f t="shared" si="0"/>
        <v>61139</v>
      </c>
      <c r="L15" s="12">
        <f t="shared" si="1"/>
        <v>73804</v>
      </c>
      <c r="M15" s="12">
        <f t="shared" ref="M15:O15" si="9">ROUND(L15*1.0325,0)</f>
        <v>76203</v>
      </c>
      <c r="N15" s="12">
        <f t="shared" si="9"/>
        <v>78680</v>
      </c>
      <c r="O15" s="13">
        <f t="shared" si="9"/>
        <v>81237</v>
      </c>
    </row>
    <row r="16" spans="1:15" x14ac:dyDescent="0.35">
      <c r="A16" s="8">
        <v>13</v>
      </c>
      <c r="B16" s="10">
        <v>48035</v>
      </c>
      <c r="C16" s="10">
        <v>60853</v>
      </c>
      <c r="D16" s="10">
        <v>73671</v>
      </c>
      <c r="E16" s="10">
        <v>76065</v>
      </c>
      <c r="F16" s="10">
        <v>78537</v>
      </c>
      <c r="G16" s="11">
        <v>81089</v>
      </c>
      <c r="I16" s="8">
        <v>13</v>
      </c>
      <c r="J16" s="10">
        <f t="shared" si="2"/>
        <v>50197</v>
      </c>
      <c r="K16" s="10">
        <f t="shared" si="0"/>
        <v>63591</v>
      </c>
      <c r="L16" s="10">
        <f t="shared" si="1"/>
        <v>76986</v>
      </c>
      <c r="M16" s="10">
        <f t="shared" ref="M16:O16" si="10">ROUND(L16*1.0325,0)</f>
        <v>79488</v>
      </c>
      <c r="N16" s="10">
        <f t="shared" si="10"/>
        <v>82071</v>
      </c>
      <c r="O16" s="11">
        <f t="shared" si="10"/>
        <v>84738</v>
      </c>
    </row>
    <row r="17" spans="1:15" x14ac:dyDescent="0.35">
      <c r="A17" s="9">
        <v>14</v>
      </c>
      <c r="B17" s="12">
        <v>49767</v>
      </c>
      <c r="C17" s="12">
        <v>63322</v>
      </c>
      <c r="D17" s="12">
        <v>76876</v>
      </c>
      <c r="E17" s="12">
        <v>79374</v>
      </c>
      <c r="F17" s="12">
        <v>81954</v>
      </c>
      <c r="G17" s="13">
        <v>84618</v>
      </c>
      <c r="I17" s="9">
        <v>14</v>
      </c>
      <c r="J17" s="12">
        <f t="shared" si="2"/>
        <v>52007</v>
      </c>
      <c r="K17" s="12">
        <f t="shared" si="0"/>
        <v>66171</v>
      </c>
      <c r="L17" s="12">
        <f t="shared" si="1"/>
        <v>80335</v>
      </c>
      <c r="M17" s="12">
        <f t="shared" ref="M17:O17" si="11">ROUND(L17*1.0325,0)</f>
        <v>82946</v>
      </c>
      <c r="N17" s="12">
        <f t="shared" si="11"/>
        <v>85642</v>
      </c>
      <c r="O17" s="13">
        <f t="shared" si="11"/>
        <v>88425</v>
      </c>
    </row>
    <row r="18" spans="1:15" x14ac:dyDescent="0.35">
      <c r="A18" s="8">
        <v>15</v>
      </c>
      <c r="B18" s="10">
        <v>51579</v>
      </c>
      <c r="C18" s="10">
        <v>65902</v>
      </c>
      <c r="D18" s="10">
        <v>80227</v>
      </c>
      <c r="E18" s="10">
        <v>82834</v>
      </c>
      <c r="F18" s="10">
        <v>85526</v>
      </c>
      <c r="G18" s="11">
        <v>88306</v>
      </c>
      <c r="I18" s="8">
        <v>15</v>
      </c>
      <c r="J18" s="10">
        <f t="shared" si="2"/>
        <v>53900</v>
      </c>
      <c r="K18" s="10">
        <f t="shared" si="0"/>
        <v>68868</v>
      </c>
      <c r="L18" s="10">
        <f t="shared" si="1"/>
        <v>83837</v>
      </c>
      <c r="M18" s="10">
        <f t="shared" ref="M18:O18" si="12">ROUND(L18*1.0325,0)</f>
        <v>86562</v>
      </c>
      <c r="N18" s="10">
        <f t="shared" si="12"/>
        <v>89375</v>
      </c>
      <c r="O18" s="11">
        <f t="shared" si="12"/>
        <v>92280</v>
      </c>
    </row>
    <row r="19" spans="1:15" x14ac:dyDescent="0.35">
      <c r="A19" s="9">
        <v>16</v>
      </c>
      <c r="B19" s="12">
        <v>53510</v>
      </c>
      <c r="C19" s="12">
        <v>68633</v>
      </c>
      <c r="D19" s="12">
        <v>83754</v>
      </c>
      <c r="E19" s="12">
        <v>86476</v>
      </c>
      <c r="F19" s="12">
        <v>89286</v>
      </c>
      <c r="G19" s="13">
        <v>92188</v>
      </c>
      <c r="I19" s="9">
        <v>16</v>
      </c>
      <c r="J19" s="12">
        <f t="shared" si="2"/>
        <v>55918</v>
      </c>
      <c r="K19" s="12">
        <f t="shared" si="0"/>
        <v>71721</v>
      </c>
      <c r="L19" s="12">
        <f t="shared" si="1"/>
        <v>87523</v>
      </c>
      <c r="M19" s="12">
        <f t="shared" ref="M19:O19" si="13">ROUND(L19*1.0325,0)</f>
        <v>90367</v>
      </c>
      <c r="N19" s="12">
        <f t="shared" si="13"/>
        <v>93304</v>
      </c>
      <c r="O19" s="13">
        <f t="shared" si="13"/>
        <v>96336</v>
      </c>
    </row>
    <row r="20" spans="1:15" x14ac:dyDescent="0.35">
      <c r="A20" s="8">
        <v>17</v>
      </c>
      <c r="B20" s="10">
        <v>55648</v>
      </c>
      <c r="C20" s="10">
        <v>71552</v>
      </c>
      <c r="D20" s="10">
        <v>87456</v>
      </c>
      <c r="E20" s="10">
        <v>90298</v>
      </c>
      <c r="F20" s="10">
        <v>93233</v>
      </c>
      <c r="G20" s="11">
        <v>96263</v>
      </c>
      <c r="I20" s="8">
        <v>17</v>
      </c>
      <c r="J20" s="10">
        <f t="shared" si="2"/>
        <v>58152</v>
      </c>
      <c r="K20" s="10">
        <f t="shared" si="0"/>
        <v>74772</v>
      </c>
      <c r="L20" s="10">
        <f t="shared" si="1"/>
        <v>91392</v>
      </c>
      <c r="M20" s="10">
        <f t="shared" ref="M20:O20" si="14">ROUND(L20*1.0325,0)</f>
        <v>94362</v>
      </c>
      <c r="N20" s="10">
        <f t="shared" si="14"/>
        <v>97429</v>
      </c>
      <c r="O20" s="11">
        <f t="shared" si="14"/>
        <v>100595</v>
      </c>
    </row>
    <row r="21" spans="1:15" x14ac:dyDescent="0.35">
      <c r="A21" s="9">
        <v>18</v>
      </c>
      <c r="B21" s="12">
        <v>57907</v>
      </c>
      <c r="C21" s="12">
        <v>74627</v>
      </c>
      <c r="D21" s="12">
        <v>91347</v>
      </c>
      <c r="E21" s="12">
        <v>94316</v>
      </c>
      <c r="F21" s="12">
        <v>97381</v>
      </c>
      <c r="G21" s="13">
        <v>100546</v>
      </c>
      <c r="I21" s="9">
        <v>18</v>
      </c>
      <c r="J21" s="12">
        <f t="shared" si="2"/>
        <v>60513</v>
      </c>
      <c r="K21" s="12">
        <f t="shared" si="0"/>
        <v>77985</v>
      </c>
      <c r="L21" s="12">
        <f t="shared" si="1"/>
        <v>95458</v>
      </c>
      <c r="M21" s="12">
        <f t="shared" ref="M21:O21" si="15">ROUND(L21*1.0325,0)</f>
        <v>98560</v>
      </c>
      <c r="N21" s="12">
        <f t="shared" si="15"/>
        <v>101763</v>
      </c>
      <c r="O21" s="13">
        <f t="shared" si="15"/>
        <v>105070</v>
      </c>
    </row>
    <row r="22" spans="1:15" x14ac:dyDescent="0.35">
      <c r="A22" s="8">
        <v>19</v>
      </c>
      <c r="B22" s="10">
        <v>60335</v>
      </c>
      <c r="C22" s="10">
        <v>77880</v>
      </c>
      <c r="D22" s="10">
        <v>95425</v>
      </c>
      <c r="E22" s="10">
        <v>98526</v>
      </c>
      <c r="F22" s="10">
        <v>101728</v>
      </c>
      <c r="G22" s="11">
        <v>105034</v>
      </c>
      <c r="I22" s="8">
        <v>19</v>
      </c>
      <c r="J22" s="10">
        <f t="shared" si="2"/>
        <v>63050</v>
      </c>
      <c r="K22" s="10">
        <f t="shared" si="0"/>
        <v>81385</v>
      </c>
      <c r="L22" s="10">
        <f t="shared" si="1"/>
        <v>99719</v>
      </c>
      <c r="M22" s="10">
        <f t="shared" ref="M22:O22" si="16">ROUND(L22*1.0325,0)</f>
        <v>102960</v>
      </c>
      <c r="N22" s="10">
        <f t="shared" si="16"/>
        <v>106306</v>
      </c>
      <c r="O22" s="11">
        <f t="shared" si="16"/>
        <v>109761</v>
      </c>
    </row>
    <row r="23" spans="1:15" x14ac:dyDescent="0.35">
      <c r="A23" s="9">
        <v>20</v>
      </c>
      <c r="B23" s="12">
        <v>62872</v>
      </c>
      <c r="C23" s="12">
        <v>81291</v>
      </c>
      <c r="D23" s="12">
        <v>99710</v>
      </c>
      <c r="E23" s="12">
        <v>102951</v>
      </c>
      <c r="F23" s="12">
        <v>106297</v>
      </c>
      <c r="G23" s="13">
        <v>109752</v>
      </c>
      <c r="I23" s="9">
        <v>20</v>
      </c>
      <c r="J23" s="12">
        <f t="shared" si="2"/>
        <v>65701</v>
      </c>
      <c r="K23" s="12">
        <f t="shared" si="0"/>
        <v>84949</v>
      </c>
      <c r="L23" s="12">
        <f t="shared" si="1"/>
        <v>104197</v>
      </c>
      <c r="M23" s="12">
        <f t="shared" ref="M23:O23" si="17">ROUND(L23*1.0325,0)</f>
        <v>107583</v>
      </c>
      <c r="N23" s="12">
        <f t="shared" si="17"/>
        <v>111079</v>
      </c>
      <c r="O23" s="13">
        <f t="shared" si="17"/>
        <v>114689</v>
      </c>
    </row>
    <row r="24" spans="1:15" x14ac:dyDescent="0.35">
      <c r="A24" s="8">
        <v>21</v>
      </c>
      <c r="B24" s="10">
        <v>65551</v>
      </c>
      <c r="C24" s="10">
        <v>84880</v>
      </c>
      <c r="D24" s="10">
        <v>104210</v>
      </c>
      <c r="E24" s="10">
        <v>107597</v>
      </c>
      <c r="F24" s="10">
        <v>111094</v>
      </c>
      <c r="G24" s="11">
        <v>114705</v>
      </c>
      <c r="I24" s="8">
        <v>21</v>
      </c>
      <c r="J24" s="10">
        <f t="shared" si="2"/>
        <v>68501</v>
      </c>
      <c r="K24" s="10">
        <f t="shared" si="0"/>
        <v>88700</v>
      </c>
      <c r="L24" s="10">
        <f t="shared" si="1"/>
        <v>108899</v>
      </c>
      <c r="M24" s="10">
        <f t="shared" ref="M24:O24" si="18">ROUND(L24*1.0325,0)</f>
        <v>112438</v>
      </c>
      <c r="N24" s="10">
        <f t="shared" si="18"/>
        <v>116092</v>
      </c>
      <c r="O24" s="11">
        <f t="shared" si="18"/>
        <v>119865</v>
      </c>
    </row>
    <row r="25" spans="1:15" x14ac:dyDescent="0.35">
      <c r="A25" s="9">
        <v>22</v>
      </c>
      <c r="B25" s="12">
        <v>68350</v>
      </c>
      <c r="C25" s="12">
        <v>88643</v>
      </c>
      <c r="D25" s="12">
        <v>108935</v>
      </c>
      <c r="E25" s="12">
        <v>112475</v>
      </c>
      <c r="F25" s="12">
        <v>116130</v>
      </c>
      <c r="G25" s="13">
        <v>119904</v>
      </c>
      <c r="I25" s="9">
        <v>22</v>
      </c>
      <c r="J25" s="12">
        <f t="shared" si="2"/>
        <v>71426</v>
      </c>
      <c r="K25" s="12">
        <f t="shared" si="0"/>
        <v>92632</v>
      </c>
      <c r="L25" s="12">
        <f t="shared" si="1"/>
        <v>113837</v>
      </c>
      <c r="M25" s="12">
        <f t="shared" ref="M25:O25" si="19">ROUND(L25*1.0325,0)</f>
        <v>117537</v>
      </c>
      <c r="N25" s="12">
        <f t="shared" si="19"/>
        <v>121357</v>
      </c>
      <c r="O25" s="13">
        <f t="shared" si="19"/>
        <v>125301</v>
      </c>
    </row>
    <row r="26" spans="1:15" x14ac:dyDescent="0.35">
      <c r="A26" s="8">
        <v>23</v>
      </c>
      <c r="B26" s="10">
        <v>71299</v>
      </c>
      <c r="C26" s="10">
        <v>92603</v>
      </c>
      <c r="D26" s="10">
        <v>113906</v>
      </c>
      <c r="E26" s="10">
        <v>117608</v>
      </c>
      <c r="F26" s="10">
        <v>121430</v>
      </c>
      <c r="G26" s="11">
        <v>125376</v>
      </c>
      <c r="I26" s="8">
        <v>23</v>
      </c>
      <c r="J26" s="10">
        <f t="shared" si="2"/>
        <v>74507</v>
      </c>
      <c r="K26" s="10">
        <f t="shared" si="0"/>
        <v>96770</v>
      </c>
      <c r="L26" s="10">
        <f t="shared" si="1"/>
        <v>119032</v>
      </c>
      <c r="M26" s="10">
        <f t="shared" ref="M26:O26" si="20">ROUND(L26*1.0325,0)</f>
        <v>122901</v>
      </c>
      <c r="N26" s="10">
        <f t="shared" si="20"/>
        <v>126895</v>
      </c>
      <c r="O26" s="11">
        <f t="shared" si="20"/>
        <v>131019</v>
      </c>
    </row>
    <row r="27" spans="1:15" x14ac:dyDescent="0.35">
      <c r="A27" s="9">
        <v>24</v>
      </c>
      <c r="B27" s="12">
        <v>74390</v>
      </c>
      <c r="C27" s="12">
        <v>96747</v>
      </c>
      <c r="D27" s="12">
        <v>119104</v>
      </c>
      <c r="E27" s="12">
        <v>122975</v>
      </c>
      <c r="F27" s="12">
        <v>126972</v>
      </c>
      <c r="G27" s="13">
        <v>131099</v>
      </c>
      <c r="I27" s="9">
        <v>24</v>
      </c>
      <c r="J27" s="12">
        <f t="shared" si="2"/>
        <v>77738</v>
      </c>
      <c r="K27" s="12">
        <f t="shared" si="0"/>
        <v>101101</v>
      </c>
      <c r="L27" s="12">
        <f t="shared" si="1"/>
        <v>124464</v>
      </c>
      <c r="M27" s="12">
        <f t="shared" ref="M27:O27" si="21">ROUND(L27*1.0325,0)</f>
        <v>128509</v>
      </c>
      <c r="N27" s="12">
        <f t="shared" si="21"/>
        <v>132686</v>
      </c>
      <c r="O27" s="13">
        <f t="shared" si="21"/>
        <v>136998</v>
      </c>
    </row>
    <row r="28" spans="1:15" x14ac:dyDescent="0.35">
      <c r="A28" s="8">
        <v>25</v>
      </c>
      <c r="B28" s="10">
        <v>77629</v>
      </c>
      <c r="C28" s="10">
        <v>101103</v>
      </c>
      <c r="D28" s="10">
        <v>124575</v>
      </c>
      <c r="E28" s="10">
        <v>128624</v>
      </c>
      <c r="F28" s="10">
        <v>132804</v>
      </c>
      <c r="G28" s="11">
        <v>137120</v>
      </c>
      <c r="I28" s="8">
        <v>25</v>
      </c>
      <c r="J28" s="10">
        <f t="shared" si="2"/>
        <v>81122</v>
      </c>
      <c r="K28" s="10">
        <f t="shared" si="0"/>
        <v>105653</v>
      </c>
      <c r="L28" s="10">
        <f t="shared" si="1"/>
        <v>130181</v>
      </c>
      <c r="M28" s="10">
        <f t="shared" ref="M28:O28" si="22">ROUND(L28*1.0325,0)</f>
        <v>134412</v>
      </c>
      <c r="N28" s="10">
        <f t="shared" si="22"/>
        <v>138780</v>
      </c>
      <c r="O28" s="11">
        <f t="shared" si="22"/>
        <v>143290</v>
      </c>
    </row>
    <row r="29" spans="1:15" x14ac:dyDescent="0.35">
      <c r="A29" s="9">
        <v>26</v>
      </c>
      <c r="B29" s="12">
        <v>81047</v>
      </c>
      <c r="C29" s="12">
        <v>105685</v>
      </c>
      <c r="D29" s="12">
        <v>130323</v>
      </c>
      <c r="E29" s="12">
        <v>134558</v>
      </c>
      <c r="F29" s="12">
        <v>138931</v>
      </c>
      <c r="G29" s="13">
        <v>143446</v>
      </c>
      <c r="I29" s="9">
        <v>26</v>
      </c>
      <c r="J29" s="12">
        <f t="shared" si="2"/>
        <v>84694</v>
      </c>
      <c r="K29" s="12">
        <f t="shared" si="0"/>
        <v>110441</v>
      </c>
      <c r="L29" s="12">
        <f t="shared" si="1"/>
        <v>136188</v>
      </c>
      <c r="M29" s="12">
        <f t="shared" ref="M29:O29" si="23">ROUND(L29*1.0325,0)</f>
        <v>140614</v>
      </c>
      <c r="N29" s="12">
        <f t="shared" si="23"/>
        <v>145184</v>
      </c>
      <c r="O29" s="13">
        <f t="shared" si="23"/>
        <v>149902</v>
      </c>
    </row>
    <row r="30" spans="1:15" x14ac:dyDescent="0.35">
      <c r="A30" s="8">
        <v>27</v>
      </c>
      <c r="B30" s="10">
        <v>84599</v>
      </c>
      <c r="C30" s="10">
        <v>110479</v>
      </c>
      <c r="D30" s="10">
        <v>136359</v>
      </c>
      <c r="E30" s="10">
        <v>140791</v>
      </c>
      <c r="F30" s="10">
        <v>145367</v>
      </c>
      <c r="G30" s="11">
        <v>150091</v>
      </c>
      <c r="I30" s="8">
        <v>27</v>
      </c>
      <c r="J30" s="10">
        <f t="shared" si="2"/>
        <v>88406</v>
      </c>
      <c r="K30" s="10">
        <f t="shared" si="0"/>
        <v>115451</v>
      </c>
      <c r="L30" s="10">
        <f t="shared" si="1"/>
        <v>142495</v>
      </c>
      <c r="M30" s="10">
        <f t="shared" ref="M30:O30" si="24">ROUND(L30*1.0325,0)</f>
        <v>147126</v>
      </c>
      <c r="N30" s="10">
        <f t="shared" si="24"/>
        <v>151908</v>
      </c>
      <c r="O30" s="11">
        <f t="shared" si="24"/>
        <v>156845</v>
      </c>
    </row>
    <row r="31" spans="1:15" x14ac:dyDescent="0.35">
      <c r="A31" s="9">
        <v>28</v>
      </c>
      <c r="B31" s="12">
        <v>88110</v>
      </c>
      <c r="C31" s="12">
        <v>115400</v>
      </c>
      <c r="D31" s="12">
        <v>142691</v>
      </c>
      <c r="E31" s="12">
        <v>147328</v>
      </c>
      <c r="F31" s="12">
        <v>152116</v>
      </c>
      <c r="G31" s="13">
        <v>157060</v>
      </c>
      <c r="I31" s="9">
        <v>28</v>
      </c>
      <c r="J31" s="12">
        <f t="shared" si="2"/>
        <v>92075</v>
      </c>
      <c r="K31" s="12">
        <f t="shared" si="0"/>
        <v>120593</v>
      </c>
      <c r="L31" s="12">
        <f t="shared" si="1"/>
        <v>149112</v>
      </c>
      <c r="M31" s="12">
        <f t="shared" ref="M31:O31" si="25">ROUND(L31*1.0325,0)</f>
        <v>153958</v>
      </c>
      <c r="N31" s="12">
        <f t="shared" si="25"/>
        <v>158962</v>
      </c>
      <c r="O31" s="13">
        <f t="shared" si="25"/>
        <v>164128</v>
      </c>
    </row>
  </sheetData>
  <mergeCells count="2">
    <mergeCell ref="A2:F2"/>
    <mergeCell ref="I2:N2"/>
  </mergeCells>
  <pageMargins left="0.7" right="0.7" top="0.75" bottom="0.75" header="0.3" footer="0.3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3C832-3C30-44BE-9F7A-CAE09CCEDD46}">
  <ds:schemaRefs>
    <ds:schemaRef ds:uri="9127b8fb-d66a-4ff3-ab07-2e6ae728f707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4371f9e0-a6ae-4659-99bc-c8f785673b7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4AB652D-29E9-42F3-87D3-27E6A52DD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F6DE12-6C9B-4645-A438-CE67CE681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OPTSLT FY25</vt:lpstr>
      <vt:lpstr>'OPTSLT FY25'!Print_Area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Tinnick, James D.</cp:lastModifiedBy>
  <dcterms:created xsi:type="dcterms:W3CDTF">2023-06-01T20:36:04Z</dcterms:created>
  <dcterms:modified xsi:type="dcterms:W3CDTF">2024-04-02T17:04:53Z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