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NNIJ01\Documents\!Comp\Salary Schedules\FY25\FY25 Finals\"/>
    </mc:Choice>
  </mc:AlternateContent>
  <xr:revisionPtr revIDLastSave="0" documentId="13_ncr:1_{C8EBD497-A60D-4332-ADD7-F37C6F2905A8}" xr6:coauthVersionLast="47" xr6:coauthVersionMax="47" xr10:uidLastSave="{00000000-0000-0000-0000-000000000000}"/>
  <bookViews>
    <workbookView xWindow="-110" yWindow="-110" windowWidth="19420" windowHeight="12420" xr2:uid="{486CFD0B-FCE1-4B7E-BC13-FC50E8728328}"/>
  </bookViews>
  <sheets>
    <sheet name="FY25 PLS" sheetId="2" r:id="rId1"/>
  </sheets>
  <definedNames>
    <definedName name="_xlnm.Print_Area" localSheetId="0">'FY25 PLS'!$A$1:$M$9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 l="1"/>
  <c r="L9" i="2"/>
  <c r="M9" i="2"/>
  <c r="K9" i="2"/>
  <c r="M8" i="2"/>
  <c r="K8" i="2"/>
  <c r="J8" i="2"/>
  <c r="J9" i="2"/>
</calcChain>
</file>

<file path=xl/sharedStrings.xml><?xml version="1.0" encoding="utf-8"?>
<sst xmlns="http://schemas.openxmlformats.org/spreadsheetml/2006/main" count="29" uniqueCount="16">
  <si>
    <t>MONTGOMERY COUNTY GOVERNMENT</t>
  </si>
  <si>
    <t>POLICE LEADERSHIP SERVICE SALARY SCHEDULE</t>
  </si>
  <si>
    <t>EFFECTIVE JANUARY 14, 2024</t>
  </si>
  <si>
    <t>PAY BAND</t>
  </si>
  <si>
    <t>PLS RANK</t>
  </si>
  <si>
    <t>MINIMUM</t>
  </si>
  <si>
    <t>MIDPOINT</t>
  </si>
  <si>
    <t>CONTROL 
POINT</t>
  </si>
  <si>
    <t>MAXIMUM</t>
  </si>
  <si>
    <t>A2</t>
  </si>
  <si>
    <t>POLICE LIEUTENANT</t>
  </si>
  <si>
    <t>A3</t>
  </si>
  <si>
    <t>POLICE CAPTAIN</t>
  </si>
  <si>
    <t>FISCAL YEAR 2025</t>
  </si>
  <si>
    <t>EFFECTIVE JULY 14, 2024</t>
  </si>
  <si>
    <t>GWA: 3.5%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</si>
</sst>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12">
    <dxf>
      <font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center" textRotation="0" indent="0" justifyLastLine="0" shrinkToFit="0" readingOrder="0"/>
    </dxf>
    <dxf>
      <font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center" textRotation="0" indent="0" justifyLastLine="0" shrinkToFit="0" readingOrder="0"/>
    </dxf>
    <dxf>
      <font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center" textRotation="0" indent="0" justifyLastLine="0" shrinkToFit="0" readingOrder="0"/>
    </dxf>
    <dxf>
      <font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center" textRotation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center" textRotation="0" indent="0" justifyLastLine="0" shrinkToFit="0" readingOrder="0"/>
    </dxf>
    <dxf>
      <font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center" textRotation="0" indent="0" justifyLastLine="0" shrinkToFit="0" readingOrder="0"/>
    </dxf>
    <dxf>
      <font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center" textRotation="0" indent="0" justifyLastLine="0" shrinkToFit="0" readingOrder="0"/>
    </dxf>
    <dxf>
      <font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center" textRotation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C5738E7-B804-4AA8-821E-ED37966FF665}" name="PLSTable1452137414" displayName="PLSTable1452137414" ref="A7:F9" totalsRowShown="0" headerRowDxfId="11">
  <tableColumns count="6">
    <tableColumn id="1" xr3:uid="{68FB42A1-B603-4FC6-AC68-48B5D3139187}" name="PAY BAND" dataDxfId="10"/>
    <tableColumn id="2" xr3:uid="{80DD1A6C-22C9-4FFF-976C-220CC2FE36DE}" name="PLS RANK"/>
    <tableColumn id="3" xr3:uid="{F6189A2B-F716-4FB0-8F36-D8531147A0AE}" name="MINIMUM" dataDxfId="9"/>
    <tableColumn id="4" xr3:uid="{51E0A4A0-301A-4CC2-879C-005602E71E5F}" name="MIDPOINT" dataDxfId="8"/>
    <tableColumn id="5" xr3:uid="{24F1AAB5-8681-420F-94A9-AFB37C035CF2}" name="CONTROL _x000a_POINT" dataDxfId="7"/>
    <tableColumn id="6" xr3:uid="{0B4C6C29-2798-45B7-A715-91A6AF1CD2BE}" name="MAXIMUM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89BB791-999F-42B9-94B7-208E61916AF7}" name="PLSTable14521374145" displayName="PLSTable14521374145" ref="H7:M9" totalsRowShown="0" headerRowDxfId="5">
  <tableColumns count="6">
    <tableColumn id="1" xr3:uid="{8F8A5987-E725-42A3-AB01-B02CADC4785D}" name="PAY BAND" dataDxfId="4"/>
    <tableColumn id="2" xr3:uid="{803C0EED-47E9-4FA4-9AFC-CD19964300A7}" name="PLS RANK"/>
    <tableColumn id="3" xr3:uid="{B3F304A2-3C2B-44EB-93E5-AEE629F10E95}" name="MINIMUM" dataDxfId="3">
      <calculatedColumnFormula>ROUND(C8*1.035,0)</calculatedColumnFormula>
    </tableColumn>
    <tableColumn id="4" xr3:uid="{54A66CCF-296F-488F-A440-F3E10026CF2C}" name="MIDPOINT" dataDxfId="2">
      <calculatedColumnFormula>ROUND(D8*1.035,0)</calculatedColumnFormula>
    </tableColumn>
    <tableColumn id="5" xr3:uid="{8E3D54F8-D476-4A8E-B873-C2846E37AF29}" name="CONTROL _x000a_POINT" dataDxfId="1">
      <calculatedColumnFormula>ROUND((((M8-J8)*0.9)+J8),0)</calculatedColumnFormula>
    </tableColumn>
    <tableColumn id="6" xr3:uid="{75F7B657-7C20-4FFC-A218-89E3BE523DBE}" name="MAXIMUM" dataDxfId="0">
      <calculatedColumnFormula>ROUND(F8*1.035,0)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92FED-FC0B-40B6-B9BD-76F2F78675A4}">
  <sheetPr>
    <pageSetUpPr fitToPage="1"/>
  </sheetPr>
  <dimension ref="A1:M12"/>
  <sheetViews>
    <sheetView tabSelected="1" workbookViewId="0">
      <selection sqref="A1:M9"/>
    </sheetView>
  </sheetViews>
  <sheetFormatPr defaultRowHeight="14.5" x14ac:dyDescent="0.35"/>
  <cols>
    <col min="2" max="2" width="17.81640625" bestFit="1" customWidth="1"/>
    <col min="3" max="6" width="11.08984375" style="8" customWidth="1"/>
    <col min="8" max="8" width="15.26953125" customWidth="1"/>
    <col min="9" max="9" width="17.81640625" bestFit="1" customWidth="1"/>
    <col min="10" max="13" width="11.08984375" style="8" customWidth="1"/>
  </cols>
  <sheetData>
    <row r="1" spans="1:13" ht="18.5" x14ac:dyDescent="0.45">
      <c r="A1" s="1" t="s">
        <v>0</v>
      </c>
      <c r="B1" s="1"/>
      <c r="C1" s="6"/>
      <c r="D1" s="6"/>
      <c r="E1" s="6"/>
      <c r="F1" s="6"/>
      <c r="H1" s="1" t="s">
        <v>0</v>
      </c>
      <c r="I1" s="1"/>
      <c r="J1" s="6"/>
      <c r="K1" s="6"/>
      <c r="L1" s="6"/>
      <c r="M1" s="6"/>
    </row>
    <row r="2" spans="1:13" ht="18.5" x14ac:dyDescent="0.45">
      <c r="A2" s="1" t="s">
        <v>1</v>
      </c>
      <c r="B2" s="1"/>
      <c r="C2" s="6"/>
      <c r="D2" s="6"/>
      <c r="E2" s="6"/>
      <c r="F2" s="6"/>
      <c r="H2" s="1" t="s">
        <v>1</v>
      </c>
      <c r="I2" s="1"/>
      <c r="J2" s="6"/>
      <c r="K2" s="6"/>
      <c r="L2" s="6"/>
      <c r="M2" s="6"/>
    </row>
    <row r="3" spans="1:13" ht="18.5" x14ac:dyDescent="0.45">
      <c r="A3" s="1" t="s">
        <v>13</v>
      </c>
      <c r="B3" s="1"/>
      <c r="C3" s="6"/>
      <c r="D3" s="6"/>
      <c r="E3" s="6"/>
      <c r="F3" s="6"/>
      <c r="H3" s="1" t="s">
        <v>13</v>
      </c>
      <c r="I3" s="1"/>
      <c r="J3" s="6"/>
      <c r="K3" s="6"/>
      <c r="L3" s="6"/>
      <c r="M3" s="6"/>
    </row>
    <row r="4" spans="1:13" ht="18.5" x14ac:dyDescent="0.45">
      <c r="A4" s="2" t="s">
        <v>2</v>
      </c>
      <c r="B4" s="1"/>
      <c r="C4" s="6"/>
      <c r="D4" s="6"/>
      <c r="E4" s="6"/>
      <c r="F4" s="6"/>
      <c r="H4" s="2" t="s">
        <v>14</v>
      </c>
      <c r="I4" s="1"/>
      <c r="J4" s="6"/>
      <c r="K4" s="6"/>
      <c r="L4" s="6"/>
      <c r="M4" s="6"/>
    </row>
    <row r="5" spans="1:13" ht="18.5" x14ac:dyDescent="0.45">
      <c r="A5" s="2"/>
      <c r="B5" s="1"/>
      <c r="C5" s="6"/>
      <c r="D5" s="6"/>
      <c r="E5" s="6"/>
      <c r="F5" s="6"/>
      <c r="H5" s="2" t="s">
        <v>15</v>
      </c>
      <c r="I5" s="1"/>
      <c r="J5" s="6"/>
      <c r="K5" s="6"/>
      <c r="L5" s="6"/>
      <c r="M5" s="6"/>
    </row>
    <row r="7" spans="1:13" ht="29" x14ac:dyDescent="0.35">
      <c r="A7" s="3" t="s">
        <v>3</v>
      </c>
      <c r="B7" s="3" t="s">
        <v>4</v>
      </c>
      <c r="C7" s="3" t="s">
        <v>5</v>
      </c>
      <c r="D7" s="3" t="s">
        <v>6</v>
      </c>
      <c r="E7" s="4" t="s">
        <v>7</v>
      </c>
      <c r="F7" s="3" t="s">
        <v>8</v>
      </c>
      <c r="H7" s="3" t="s">
        <v>3</v>
      </c>
      <c r="I7" s="3" t="s">
        <v>4</v>
      </c>
      <c r="J7" s="3" t="s">
        <v>5</v>
      </c>
      <c r="K7" s="3" t="s">
        <v>6</v>
      </c>
      <c r="L7" s="4" t="s">
        <v>7</v>
      </c>
      <c r="M7" s="3" t="s">
        <v>8</v>
      </c>
    </row>
    <row r="8" spans="1:13" x14ac:dyDescent="0.35">
      <c r="A8" s="5" t="s">
        <v>9</v>
      </c>
      <c r="B8" t="s">
        <v>10</v>
      </c>
      <c r="C8" s="7">
        <v>93718</v>
      </c>
      <c r="D8" s="7">
        <v>131709</v>
      </c>
      <c r="E8" s="7">
        <v>162104</v>
      </c>
      <c r="F8" s="7">
        <v>169702</v>
      </c>
      <c r="H8" s="5" t="s">
        <v>9</v>
      </c>
      <c r="I8" t="s">
        <v>10</v>
      </c>
      <c r="J8" s="7">
        <f t="shared" ref="J8:J9" si="0">ROUND(C8*1.035,0)</f>
        <v>96998</v>
      </c>
      <c r="K8" s="7">
        <f t="shared" ref="K8:K9" si="1">ROUND(D8*1.035,0)</f>
        <v>136319</v>
      </c>
      <c r="L8" s="7">
        <f t="shared" ref="L8:L9" si="2">ROUND((((M8-J8)*0.9)+J8),0)</f>
        <v>167778</v>
      </c>
      <c r="M8" s="7">
        <f t="shared" ref="M8:M9" si="3">ROUND(F8*1.035,0)</f>
        <v>175642</v>
      </c>
    </row>
    <row r="9" spans="1:13" x14ac:dyDescent="0.35">
      <c r="A9" s="5" t="s">
        <v>11</v>
      </c>
      <c r="B9" t="s">
        <v>12</v>
      </c>
      <c r="C9" s="7">
        <v>108773</v>
      </c>
      <c r="D9" s="7">
        <v>152331</v>
      </c>
      <c r="E9" s="7">
        <v>187179</v>
      </c>
      <c r="F9" s="7">
        <v>195891</v>
      </c>
      <c r="H9" s="5" t="s">
        <v>11</v>
      </c>
      <c r="I9" t="s">
        <v>12</v>
      </c>
      <c r="J9" s="7">
        <f t="shared" si="0"/>
        <v>112580</v>
      </c>
      <c r="K9" s="7">
        <f t="shared" si="1"/>
        <v>157663</v>
      </c>
      <c r="L9" s="7">
        <f t="shared" si="2"/>
        <v>193730</v>
      </c>
      <c r="M9" s="7">
        <f t="shared" si="3"/>
        <v>202747</v>
      </c>
    </row>
    <row r="11" spans="1:13" x14ac:dyDescent="0.35">
      <c r="L11" s="9"/>
    </row>
    <row r="12" spans="1:13" x14ac:dyDescent="0.35">
      <c r="L12" s="9"/>
    </row>
  </sheetData>
  <pageMargins left="0.7" right="0.7" top="0.75" bottom="0.75" header="0.3" footer="0.3"/>
  <pageSetup scale="77" orientation="landscape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BD57E7BC524A43AC6A44697A12C287" ma:contentTypeVersion="4" ma:contentTypeDescription="Create a new document." ma:contentTypeScope="" ma:versionID="dee0397a73efdf2e87c38dbf36fd203f">
  <xsd:schema xmlns:xsd="http://www.w3.org/2001/XMLSchema" xmlns:xs="http://www.w3.org/2001/XMLSchema" xmlns:p="http://schemas.microsoft.com/office/2006/metadata/properties" xmlns:ns2="9127b8fb-d66a-4ff3-ab07-2e6ae728f707" xmlns:ns3="4371f9e0-a6ae-4659-99bc-c8f785673b7e" targetNamespace="http://schemas.microsoft.com/office/2006/metadata/properties" ma:root="true" ma:fieldsID="30f94fdace82ec73f05c3be122488eae" ns2:_="" ns3:_="">
    <xsd:import namespace="9127b8fb-d66a-4ff3-ab07-2e6ae728f707"/>
    <xsd:import namespace="4371f9e0-a6ae-4659-99bc-c8f785673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7b8fb-d66a-4ff3-ab07-2e6ae728f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1f9e0-a6ae-4659-99bc-c8f785673b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FBC736-5A1A-41B7-8743-5379B1BA44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D227AE-3BA1-42BD-87ED-6169817E2B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7b8fb-d66a-4ff3-ab07-2e6ae728f707"/>
    <ds:schemaRef ds:uri="4371f9e0-a6ae-4659-99bc-c8f785673b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8FB6B9-CD0C-4125-9456-3E554ABEAA4B}">
  <ds:schemaRefs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9127b8fb-d66a-4ff3-ab07-2e6ae728f707"/>
    <ds:schemaRef ds:uri="http://schemas.openxmlformats.org/package/2006/metadata/core-properties"/>
    <ds:schemaRef ds:uri="4371f9e0-a6ae-4659-99bc-c8f785673b7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FY25 PLS</vt:lpstr>
      <vt:lpstr>'FY25 PLS'!Print_Area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Lum, Jonson</dc:creator>
  <cp:lastModifiedBy>Tinnick, James D.</cp:lastModifiedBy>
  <cp:lastPrinted>2024-04-02T17:06:18Z</cp:lastPrinted>
  <dcterms:created xsi:type="dcterms:W3CDTF">2023-06-01T20:40:58Z</dcterms:created>
  <dcterms:modified xsi:type="dcterms:W3CDTF">2024-04-02T17:06:21Z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0x0101007BBD57E7BC524A43AC6A44697A12C287</vt:lpwstr>
  </property>
</Properties>
</file>