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55" windowHeight="5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'Sheet1'!$A$1:$N$45</definedName>
  </definedNames>
  <calcPr fullCalcOnLoad="1"/>
</workbook>
</file>

<file path=xl/sharedStrings.xml><?xml version="1.0" encoding="utf-8"?>
<sst xmlns="http://schemas.openxmlformats.org/spreadsheetml/2006/main" count="96" uniqueCount="80">
  <si>
    <t>Percentage of sentenced population within PRRS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</si>
  <si>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</si>
  <si>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</si>
  <si>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</si>
  <si>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</si>
  <si>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</si>
  <si>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</si>
  <si>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</si>
  <si>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</si>
  <si>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</si>
  <si>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</si>
  <si>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</si>
  <si>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</si>
  <si>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Average Daily Population - PRC</t>
  </si>
  <si>
    <t>Average Daily Population - HC</t>
  </si>
  <si>
    <t>Total ADP</t>
  </si>
  <si>
    <t>POPULATION</t>
  </si>
  <si>
    <t>New transfers/Intakes</t>
  </si>
  <si>
    <t>Intakes by type of offense</t>
  </si>
  <si>
    <t xml:space="preserve">       ●  Person</t>
  </si>
  <si>
    <t xml:space="preserve">       ●  Property</t>
  </si>
  <si>
    <t xml:space="preserve">       ●  Drug/alcohol</t>
  </si>
  <si>
    <t xml:space="preserve">       ●  Sex offense</t>
  </si>
  <si>
    <t xml:space="preserve">       ●  Traffic (non-alcohol/drug related)</t>
  </si>
  <si>
    <t>TOTAL</t>
  </si>
  <si>
    <t>PROGRAM ELEMENTS</t>
  </si>
  <si>
    <t xml:space="preserve">       ●  Violation of Probation</t>
  </si>
  <si>
    <t>Total discharges</t>
  </si>
  <si>
    <t>Total successfully released</t>
  </si>
  <si>
    <t>Successful completion rate (%)</t>
  </si>
  <si>
    <t>Released with employment, %</t>
  </si>
  <si>
    <t>Released with housing, %</t>
  </si>
  <si>
    <t>Average hourly wage earned by residents</t>
  </si>
  <si>
    <t>Residents linked with any community resource</t>
  </si>
  <si>
    <t>Residents placed in treatment/counseling in community</t>
  </si>
  <si>
    <t>Residents placed in GED class</t>
  </si>
  <si>
    <t>Case Manager sessions with caseload</t>
  </si>
  <si>
    <t>Community service hours completed by residents</t>
  </si>
  <si>
    <t xml:space="preserve">Verifications of resident accountability </t>
  </si>
  <si>
    <t>Drug and alcohol surveillance tests</t>
  </si>
  <si>
    <t>Escapes</t>
  </si>
  <si>
    <t>Uses of force</t>
  </si>
  <si>
    <t>FEES AND REVENUE</t>
  </si>
  <si>
    <t>Program fees paid by residents</t>
  </si>
  <si>
    <t>Job checks, job verifications done by staff</t>
  </si>
  <si>
    <t>Restitution/court costs/fines paid by residents</t>
  </si>
  <si>
    <t>Family support paid by residents</t>
  </si>
  <si>
    <t>Jail bed days saved</t>
  </si>
  <si>
    <t>DEPARTMENT OF CORRECTION AND REHABILITATION</t>
  </si>
  <si>
    <t>PRE-RELEASE AND REENTRY SERVICES</t>
  </si>
  <si>
    <t>*</t>
  </si>
  <si>
    <t>34 (87%)</t>
  </si>
  <si>
    <t>44 (92%)</t>
  </si>
  <si>
    <t>33 (92%)</t>
  </si>
  <si>
    <t>29 (97%)</t>
  </si>
  <si>
    <t>26 (87%)</t>
  </si>
  <si>
    <t>36 (88%)</t>
  </si>
  <si>
    <t>34 (79%)</t>
  </si>
  <si>
    <t>40 (89%)</t>
  </si>
  <si>
    <t>34 (88%)</t>
  </si>
  <si>
    <t>43 (100%)</t>
  </si>
  <si>
    <t>39 (100%)</t>
  </si>
  <si>
    <t>48 (100%)</t>
  </si>
  <si>
    <t>36 (100%)</t>
  </si>
  <si>
    <t>31 (97%)</t>
  </si>
  <si>
    <t>30 (100%)</t>
  </si>
  <si>
    <t>40 (98%)</t>
  </si>
  <si>
    <t>43 (96%)</t>
  </si>
  <si>
    <t>42 (97%)</t>
  </si>
  <si>
    <t>39 (99%)</t>
  </si>
  <si>
    <t>Data collection began 4/06</t>
  </si>
  <si>
    <t>15**</t>
  </si>
  <si>
    <t>19**</t>
  </si>
  <si>
    <t>12**</t>
  </si>
  <si>
    <t>Positive drug/alcohol tests</t>
  </si>
  <si>
    <t>*   Unit data not yet available</t>
  </si>
  <si>
    <t>**  Includes Drug Court positive urines</t>
  </si>
  <si>
    <t>2006 PERFORMANCE INDICATORS SUMMARY</t>
  </si>
  <si>
    <t>Average monthly sentenced population at MCDC/MCCF</t>
  </si>
  <si>
    <t>Average monthly population within PRRS (PRC and HC)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</si>
</sst>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3" borderId="8" xfId="0" applyFont="1" applyFill="1" applyBorder="1" applyAlignment="1">
      <alignment/>
    </xf>
    <xf numFmtId="9" fontId="1" fillId="3" borderId="8" xfId="0" applyNumberFormat="1" applyFont="1" applyFill="1" applyBorder="1" applyAlignment="1">
      <alignment/>
    </xf>
    <xf numFmtId="1" fontId="1" fillId="3" borderId="9" xfId="0" applyNumberFormat="1" applyFont="1" applyFill="1" applyBorder="1" applyAlignment="1">
      <alignment/>
    </xf>
    <xf numFmtId="1" fontId="1" fillId="3" borderId="8" xfId="0" applyNumberFormat="1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8" xfId="0" applyFont="1" applyFill="1" applyBorder="1" applyAlignment="1">
      <alignment horizontal="right"/>
    </xf>
    <xf numFmtId="165" fontId="1" fillId="3" borderId="8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164" fontId="1" fillId="3" borderId="8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4" borderId="0" xfId="0" applyFill="1" applyBorder="1" applyAlignment="1">
      <alignment/>
    </xf>
    <xf numFmtId="0" fontId="6" fillId="5" borderId="12" xfId="0" applyFont="1" applyFill="1" applyBorder="1" applyAlignment="1">
      <alignment/>
    </xf>
    <xf numFmtId="0" fontId="6" fillId="5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view="pageBreakPreview" zoomScaleSheetLayoutView="100" workbookViewId="0" topLeftCell="G1">
      <selection activeCell="N19" sqref="N19"/>
    </sheetView>
  </sheetViews>
  <sheetFormatPr defaultColWidth="9.140625" defaultRowHeight="12.75"/>
  <cols>
    <col min="1" max="1" width="46.57421875" style="0" customWidth="1"/>
    <col min="2" max="11" width="10.140625" style="0" bestFit="1" customWidth="1"/>
  </cols>
  <sheetData>
    <row r="1" spans="1:14" ht="12.7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">
      <c r="A2" s="33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>
      <c r="A3" s="34" t="s">
        <v>77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3.5" thickBot="1"/>
    <row r="5" spans="1:25" s="1" customFormat="1" ht="15.75">
      <c r="A5" s="27" t="s">
        <v>16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29" t="s">
        <v>24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14" ht="12.75">
      <c r="A6" s="12" t="s">
        <v>78</v>
      </c>
      <c r="B6" s="2">
        <v>267</v>
      </c>
      <c r="C6" s="2">
        <v>253</v>
      </c>
      <c r="D6" s="2">
        <v>281</v>
      </c>
      <c r="E6" s="2">
        <v>322</v>
      </c>
      <c r="F6" s="2">
        <v>333</v>
      </c>
      <c r="G6" s="2">
        <v>321</v>
      </c>
      <c r="H6" s="2">
        <v>345</v>
      </c>
      <c r="I6" s="2">
        <v>343</v>
      </c>
      <c r="J6" s="2">
        <v>337</v>
      </c>
      <c r="K6" s="2">
        <v>339</v>
      </c>
      <c r="L6" s="2">
        <v>332</v>
      </c>
      <c r="M6" s="2">
        <v>354</v>
      </c>
      <c r="N6" s="23">
        <f>SUM(B6:M6)/12</f>
        <v>318.9166666666667</v>
      </c>
    </row>
    <row r="7" spans="1:14" ht="12.75">
      <c r="A7" s="12" t="s">
        <v>79</v>
      </c>
      <c r="B7" s="2">
        <v>116</v>
      </c>
      <c r="C7" s="2">
        <v>113</v>
      </c>
      <c r="D7" s="2">
        <v>102</v>
      </c>
      <c r="E7" s="2">
        <v>102</v>
      </c>
      <c r="F7" s="2">
        <v>115</v>
      </c>
      <c r="G7" s="2">
        <v>126</v>
      </c>
      <c r="H7" s="2">
        <v>124</v>
      </c>
      <c r="I7" s="2">
        <v>113</v>
      </c>
      <c r="J7" s="2">
        <v>124</v>
      </c>
      <c r="K7" s="2">
        <v>136</v>
      </c>
      <c r="L7" s="2">
        <v>138</v>
      </c>
      <c r="M7" s="2">
        <v>129</v>
      </c>
      <c r="N7" s="23">
        <f>SUM(B7:M7)/12</f>
        <v>119.83333333333333</v>
      </c>
    </row>
    <row r="8" spans="1:14" ht="12.75">
      <c r="A8" s="12" t="s">
        <v>0</v>
      </c>
      <c r="B8" s="3">
        <f>B7/(B6+B7)</f>
        <v>0.3028720626631854</v>
      </c>
      <c r="C8" s="3">
        <f aca="true" t="shared" si="0" ref="C8:N8">C7/(C6+C7)</f>
        <v>0.3087431693989071</v>
      </c>
      <c r="D8" s="3">
        <f t="shared" si="0"/>
        <v>0.26631853785900783</v>
      </c>
      <c r="E8" s="3">
        <f t="shared" si="0"/>
        <v>0.24056603773584906</v>
      </c>
      <c r="F8" s="3">
        <f t="shared" si="0"/>
        <v>0.25669642857142855</v>
      </c>
      <c r="G8" s="3">
        <f t="shared" si="0"/>
        <v>0.28187919463087246</v>
      </c>
      <c r="H8" s="3">
        <f t="shared" si="0"/>
        <v>0.26439232409381663</v>
      </c>
      <c r="I8" s="3">
        <f t="shared" si="0"/>
        <v>0.24780701754385964</v>
      </c>
      <c r="J8" s="3">
        <f t="shared" si="0"/>
        <v>0.26898047722342733</v>
      </c>
      <c r="K8" s="3">
        <f t="shared" si="0"/>
        <v>0.2863157894736842</v>
      </c>
      <c r="L8" s="3">
        <f t="shared" si="0"/>
        <v>0.2936170212765957</v>
      </c>
      <c r="M8" s="3">
        <f t="shared" si="0"/>
        <v>0.2670807453416149</v>
      </c>
      <c r="N8" s="16">
        <f t="shared" si="0"/>
        <v>0.2731244064577398</v>
      </c>
    </row>
    <row r="9" spans="1:14" ht="12.75">
      <c r="A9" s="13" t="s">
        <v>13</v>
      </c>
      <c r="B9" s="9">
        <v>139</v>
      </c>
      <c r="C9" s="9">
        <v>135</v>
      </c>
      <c r="D9" s="9">
        <v>127</v>
      </c>
      <c r="E9" s="9">
        <v>124</v>
      </c>
      <c r="F9" s="9">
        <v>139</v>
      </c>
      <c r="G9" s="9">
        <v>149</v>
      </c>
      <c r="H9" s="9">
        <v>146</v>
      </c>
      <c r="I9" s="9">
        <v>125</v>
      </c>
      <c r="J9" s="9">
        <v>141</v>
      </c>
      <c r="K9" s="9">
        <v>149</v>
      </c>
      <c r="L9" s="9">
        <v>145</v>
      </c>
      <c r="M9" s="9">
        <v>146</v>
      </c>
      <c r="N9" s="17">
        <f>SUM(B9:M9)/12</f>
        <v>138.75</v>
      </c>
    </row>
    <row r="10" spans="1:14" ht="12.75">
      <c r="A10" s="12" t="s">
        <v>14</v>
      </c>
      <c r="B10" s="2">
        <v>28</v>
      </c>
      <c r="C10" s="2">
        <v>27</v>
      </c>
      <c r="D10" s="2">
        <v>24</v>
      </c>
      <c r="E10" s="2">
        <v>23</v>
      </c>
      <c r="F10" s="2">
        <v>23</v>
      </c>
      <c r="G10" s="2">
        <v>22</v>
      </c>
      <c r="H10" s="2">
        <v>18</v>
      </c>
      <c r="I10" s="2">
        <v>22</v>
      </c>
      <c r="J10" s="2">
        <v>19</v>
      </c>
      <c r="K10" s="2">
        <v>23</v>
      </c>
      <c r="L10" s="2">
        <v>31</v>
      </c>
      <c r="M10" s="2">
        <v>26</v>
      </c>
      <c r="N10" s="18">
        <f>SUM(B10:M10)/12</f>
        <v>23.833333333333332</v>
      </c>
    </row>
    <row r="11" spans="1:14" ht="12.75">
      <c r="A11" s="12" t="s">
        <v>15</v>
      </c>
      <c r="B11" s="2">
        <v>167</v>
      </c>
      <c r="C11" s="2">
        <v>162</v>
      </c>
      <c r="D11" s="2">
        <v>151</v>
      </c>
      <c r="E11" s="2">
        <v>147</v>
      </c>
      <c r="F11" s="2">
        <v>162</v>
      </c>
      <c r="G11" s="2">
        <v>171</v>
      </c>
      <c r="H11" s="2">
        <v>164</v>
      </c>
      <c r="I11" s="2">
        <v>147</v>
      </c>
      <c r="J11" s="2">
        <v>160</v>
      </c>
      <c r="K11" s="2">
        <v>172</v>
      </c>
      <c r="L11" s="2">
        <v>176</v>
      </c>
      <c r="M11" s="2">
        <v>172</v>
      </c>
      <c r="N11" s="18">
        <f>SUM(B11:M11)/12</f>
        <v>162.58333333333334</v>
      </c>
    </row>
    <row r="12" spans="1:14" ht="12.75">
      <c r="A12" s="13" t="s">
        <v>17</v>
      </c>
      <c r="B12" s="9">
        <v>59</v>
      </c>
      <c r="C12" s="9">
        <v>42</v>
      </c>
      <c r="D12" s="9">
        <v>37</v>
      </c>
      <c r="E12" s="9">
        <v>54</v>
      </c>
      <c r="F12" s="9">
        <v>56</v>
      </c>
      <c r="G12" s="9">
        <v>50</v>
      </c>
      <c r="H12" s="9">
        <v>42</v>
      </c>
      <c r="I12" s="9">
        <v>47</v>
      </c>
      <c r="J12" s="9">
        <v>65</v>
      </c>
      <c r="K12" s="9">
        <v>68</v>
      </c>
      <c r="L12" s="9">
        <v>50</v>
      </c>
      <c r="M12" s="9">
        <v>54</v>
      </c>
      <c r="N12" s="19">
        <f>SUM(B12:M12)</f>
        <v>624</v>
      </c>
    </row>
    <row r="13" spans="1:14" ht="12.75">
      <c r="A13" s="12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5"/>
    </row>
    <row r="14" spans="1:14" ht="12.75">
      <c r="A14" s="12" t="s">
        <v>19</v>
      </c>
      <c r="B14" s="2">
        <v>6</v>
      </c>
      <c r="C14" s="2">
        <v>10</v>
      </c>
      <c r="D14" s="2">
        <v>11</v>
      </c>
      <c r="E14" s="2">
        <v>11</v>
      </c>
      <c r="F14" s="2">
        <v>10</v>
      </c>
      <c r="G14" s="2">
        <v>13</v>
      </c>
      <c r="H14" s="2">
        <v>9</v>
      </c>
      <c r="I14" s="2">
        <v>10</v>
      </c>
      <c r="J14" s="2">
        <v>16</v>
      </c>
      <c r="K14" s="2">
        <v>9</v>
      </c>
      <c r="L14" s="2">
        <v>7</v>
      </c>
      <c r="M14" s="2">
        <v>10</v>
      </c>
      <c r="N14" s="16">
        <f aca="true" t="shared" si="1" ref="N14:N19">SUM(B14:M14)/641</f>
        <v>0.19032761310452417</v>
      </c>
    </row>
    <row r="15" spans="1:14" ht="12.75">
      <c r="A15" s="12" t="s">
        <v>20</v>
      </c>
      <c r="B15" s="2">
        <v>11</v>
      </c>
      <c r="C15" s="2">
        <v>9</v>
      </c>
      <c r="D15" s="2">
        <v>5</v>
      </c>
      <c r="E15" s="2">
        <v>18</v>
      </c>
      <c r="F15" s="2">
        <v>6</v>
      </c>
      <c r="G15" s="2">
        <v>6</v>
      </c>
      <c r="H15" s="2">
        <v>7</v>
      </c>
      <c r="I15" s="2">
        <v>14</v>
      </c>
      <c r="J15" s="2">
        <v>9</v>
      </c>
      <c r="K15" s="2">
        <v>19</v>
      </c>
      <c r="L15" s="2">
        <v>10</v>
      </c>
      <c r="M15" s="2">
        <v>10</v>
      </c>
      <c r="N15" s="16">
        <f t="shared" si="1"/>
        <v>0.1934477379095164</v>
      </c>
    </row>
    <row r="16" spans="1:14" ht="12.75">
      <c r="A16" s="12" t="s">
        <v>22</v>
      </c>
      <c r="B16" s="2">
        <v>1</v>
      </c>
      <c r="C16" s="2">
        <v>0</v>
      </c>
      <c r="D16" s="2">
        <v>1</v>
      </c>
      <c r="E16" s="2">
        <v>0</v>
      </c>
      <c r="F16" s="2">
        <v>4</v>
      </c>
      <c r="G16" s="2">
        <v>1</v>
      </c>
      <c r="H16" s="2">
        <v>0</v>
      </c>
      <c r="I16" s="2">
        <v>0</v>
      </c>
      <c r="J16" s="2">
        <v>3</v>
      </c>
      <c r="K16" s="2">
        <v>2</v>
      </c>
      <c r="L16" s="2">
        <v>3</v>
      </c>
      <c r="M16" s="2">
        <v>1</v>
      </c>
      <c r="N16" s="16">
        <f t="shared" si="1"/>
        <v>0.0249609984399376</v>
      </c>
    </row>
    <row r="17" spans="1:14" ht="12.75">
      <c r="A17" s="12" t="s">
        <v>21</v>
      </c>
      <c r="B17" s="2">
        <v>23</v>
      </c>
      <c r="C17" s="2">
        <v>16</v>
      </c>
      <c r="D17" s="2">
        <v>17</v>
      </c>
      <c r="E17" s="2">
        <v>13</v>
      </c>
      <c r="F17" s="2">
        <v>23</v>
      </c>
      <c r="G17" s="2">
        <v>16</v>
      </c>
      <c r="H17" s="2">
        <v>16</v>
      </c>
      <c r="I17" s="2">
        <v>13</v>
      </c>
      <c r="J17" s="2">
        <v>23</v>
      </c>
      <c r="K17" s="2">
        <v>22</v>
      </c>
      <c r="L17" s="2">
        <v>18</v>
      </c>
      <c r="M17" s="2">
        <v>22</v>
      </c>
      <c r="N17" s="16">
        <f t="shared" si="1"/>
        <v>0.3463338533541342</v>
      </c>
    </row>
    <row r="18" spans="1:14" ht="12.75">
      <c r="A18" s="12" t="s">
        <v>23</v>
      </c>
      <c r="B18" s="2">
        <v>3</v>
      </c>
      <c r="C18" s="2">
        <v>1</v>
      </c>
      <c r="D18" s="2">
        <v>2</v>
      </c>
      <c r="E18" s="2">
        <v>0</v>
      </c>
      <c r="F18" s="2">
        <v>1</v>
      </c>
      <c r="G18" s="2">
        <v>0</v>
      </c>
      <c r="H18" s="2">
        <v>2</v>
      </c>
      <c r="I18" s="2">
        <v>1</v>
      </c>
      <c r="J18" s="2">
        <v>1</v>
      </c>
      <c r="K18" s="2">
        <v>3</v>
      </c>
      <c r="L18" s="2">
        <v>2</v>
      </c>
      <c r="M18" s="2">
        <v>2</v>
      </c>
      <c r="N18" s="16">
        <f t="shared" si="1"/>
        <v>0.028081123244929798</v>
      </c>
    </row>
    <row r="19" spans="1:14" ht="12.75">
      <c r="A19" s="12" t="s">
        <v>26</v>
      </c>
      <c r="B19" s="2">
        <v>13</v>
      </c>
      <c r="C19" s="2">
        <v>10</v>
      </c>
      <c r="D19" s="2">
        <v>8</v>
      </c>
      <c r="E19" s="2">
        <v>13</v>
      </c>
      <c r="F19" s="2">
        <v>17</v>
      </c>
      <c r="G19" s="2">
        <v>14</v>
      </c>
      <c r="H19" s="2">
        <v>10</v>
      </c>
      <c r="I19" s="2">
        <v>9</v>
      </c>
      <c r="J19" s="2">
        <v>13</v>
      </c>
      <c r="K19" s="2">
        <v>13</v>
      </c>
      <c r="L19" s="2">
        <v>10</v>
      </c>
      <c r="M19" s="2">
        <v>9</v>
      </c>
      <c r="N19" s="16">
        <f t="shared" si="1"/>
        <v>0.21684867394695787</v>
      </c>
    </row>
    <row r="20" spans="1:14" ht="12.75">
      <c r="A20" s="13" t="s">
        <v>27</v>
      </c>
      <c r="B20" s="9">
        <v>49</v>
      </c>
      <c r="C20" s="9">
        <v>54</v>
      </c>
      <c r="D20" s="9">
        <v>39</v>
      </c>
      <c r="E20" s="9">
        <v>42</v>
      </c>
      <c r="F20" s="9">
        <v>39</v>
      </c>
      <c r="G20" s="9">
        <v>48</v>
      </c>
      <c r="H20" s="9">
        <v>54</v>
      </c>
      <c r="I20" s="9">
        <v>53</v>
      </c>
      <c r="J20" s="9">
        <v>49</v>
      </c>
      <c r="K20" s="9">
        <v>50</v>
      </c>
      <c r="L20" s="9">
        <v>55</v>
      </c>
      <c r="M20" s="9">
        <v>51</v>
      </c>
      <c r="N20" s="19">
        <f>SUM(B20:M20)</f>
        <v>583</v>
      </c>
    </row>
    <row r="21" spans="1:14" ht="12.75">
      <c r="A21" s="12" t="s">
        <v>28</v>
      </c>
      <c r="B21" s="2">
        <v>39</v>
      </c>
      <c r="C21" s="2">
        <v>48</v>
      </c>
      <c r="D21" s="2">
        <v>36</v>
      </c>
      <c r="E21" s="2">
        <v>32</v>
      </c>
      <c r="F21" s="2">
        <v>30</v>
      </c>
      <c r="G21" s="2">
        <v>39</v>
      </c>
      <c r="H21" s="2">
        <v>41</v>
      </c>
      <c r="I21" s="2">
        <v>43</v>
      </c>
      <c r="J21" s="2">
        <v>45</v>
      </c>
      <c r="K21" s="2">
        <v>43</v>
      </c>
      <c r="L21" s="2">
        <v>43</v>
      </c>
      <c r="M21" s="2">
        <v>45</v>
      </c>
      <c r="N21" s="15">
        <f>SUM(B21:M21)</f>
        <v>484</v>
      </c>
    </row>
    <row r="22" spans="1:14" ht="13.5" thickBot="1">
      <c r="A22" s="12" t="s">
        <v>29</v>
      </c>
      <c r="B22" s="3">
        <v>0.8</v>
      </c>
      <c r="C22" s="3">
        <v>0.88</v>
      </c>
      <c r="D22" s="3">
        <v>0.92</v>
      </c>
      <c r="E22" s="3">
        <v>0.76</v>
      </c>
      <c r="F22" s="3">
        <v>0.77</v>
      </c>
      <c r="G22" s="3">
        <v>0.85</v>
      </c>
      <c r="H22" s="3">
        <v>0.78</v>
      </c>
      <c r="I22" s="3">
        <v>0.81</v>
      </c>
      <c r="J22" s="3">
        <v>0.91</v>
      </c>
      <c r="K22" s="3">
        <v>0.87</v>
      </c>
      <c r="L22" s="3">
        <v>0.78</v>
      </c>
      <c r="M22" s="3">
        <v>0.88</v>
      </c>
      <c r="N22" s="16">
        <f>SUM(B22:M22)/12</f>
        <v>0.8341666666666666</v>
      </c>
    </row>
    <row r="23" spans="1:14" ht="15.75">
      <c r="A23" s="27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0"/>
    </row>
    <row r="24" spans="1:14" ht="12.75">
      <c r="A24" s="12" t="s">
        <v>30</v>
      </c>
      <c r="B24" s="4" t="s">
        <v>51</v>
      </c>
      <c r="C24" s="4" t="s">
        <v>52</v>
      </c>
      <c r="D24" s="4" t="s">
        <v>53</v>
      </c>
      <c r="E24" s="4" t="s">
        <v>54</v>
      </c>
      <c r="F24" s="4" t="s">
        <v>55</v>
      </c>
      <c r="G24" s="4" t="s">
        <v>51</v>
      </c>
      <c r="H24" s="4" t="s">
        <v>56</v>
      </c>
      <c r="I24" s="4" t="s">
        <v>57</v>
      </c>
      <c r="J24" s="4" t="s">
        <v>58</v>
      </c>
      <c r="K24" s="4" t="s">
        <v>57</v>
      </c>
      <c r="L24" s="30" t="s">
        <v>50</v>
      </c>
      <c r="M24" s="30" t="s">
        <v>50</v>
      </c>
      <c r="N24" s="21" t="s">
        <v>59</v>
      </c>
    </row>
    <row r="25" spans="1:14" ht="12.75">
      <c r="A25" s="12" t="s">
        <v>32</v>
      </c>
      <c r="B25" s="6">
        <v>10</v>
      </c>
      <c r="C25" s="6">
        <v>10.29</v>
      </c>
      <c r="D25" s="6">
        <v>10.34</v>
      </c>
      <c r="E25" s="6">
        <v>9.82</v>
      </c>
      <c r="F25" s="6">
        <v>10.73</v>
      </c>
      <c r="G25" s="6">
        <v>9.51</v>
      </c>
      <c r="H25" s="6">
        <v>10.95</v>
      </c>
      <c r="I25" s="6">
        <v>11.01</v>
      </c>
      <c r="J25" s="6">
        <v>10.15</v>
      </c>
      <c r="K25" s="6">
        <v>10.76</v>
      </c>
      <c r="L25" s="30" t="s">
        <v>50</v>
      </c>
      <c r="M25" s="30" t="s">
        <v>50</v>
      </c>
      <c r="N25" s="22">
        <v>10.36</v>
      </c>
    </row>
    <row r="26" spans="1:25" ht="12.75">
      <c r="A26" s="12" t="s">
        <v>44</v>
      </c>
      <c r="B26" s="2">
        <v>303</v>
      </c>
      <c r="C26" s="2">
        <v>263</v>
      </c>
      <c r="D26" s="2">
        <v>257</v>
      </c>
      <c r="E26" s="2">
        <v>263</v>
      </c>
      <c r="F26" s="2">
        <v>312</v>
      </c>
      <c r="G26" s="2">
        <v>331</v>
      </c>
      <c r="H26" s="2">
        <v>292</v>
      </c>
      <c r="I26" s="2">
        <v>269</v>
      </c>
      <c r="J26" s="2">
        <v>233</v>
      </c>
      <c r="K26" s="2">
        <v>256</v>
      </c>
      <c r="L26" s="30" t="s">
        <v>50</v>
      </c>
      <c r="M26" s="30" t="s">
        <v>50</v>
      </c>
      <c r="N26" s="23">
        <v>2279</v>
      </c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14" ht="12.75">
      <c r="A27" s="12" t="s">
        <v>31</v>
      </c>
      <c r="B27" s="4" t="s">
        <v>61</v>
      </c>
      <c r="C27" s="4" t="s">
        <v>62</v>
      </c>
      <c r="D27" s="4" t="s">
        <v>63</v>
      </c>
      <c r="E27" s="4" t="s">
        <v>64</v>
      </c>
      <c r="F27" s="4" t="s">
        <v>65</v>
      </c>
      <c r="G27" s="4" t="s">
        <v>61</v>
      </c>
      <c r="H27" s="4" t="s">
        <v>66</v>
      </c>
      <c r="I27" s="4" t="s">
        <v>60</v>
      </c>
      <c r="J27" s="4" t="s">
        <v>67</v>
      </c>
      <c r="K27" s="4" t="s">
        <v>60</v>
      </c>
      <c r="L27" s="4" t="s">
        <v>68</v>
      </c>
      <c r="M27" s="30" t="s">
        <v>50</v>
      </c>
      <c r="N27" s="21" t="s">
        <v>69</v>
      </c>
    </row>
    <row r="28" spans="1:14" ht="12.75">
      <c r="A28" s="12" t="s">
        <v>33</v>
      </c>
      <c r="B28" s="2">
        <v>223</v>
      </c>
      <c r="C28" s="2">
        <v>211</v>
      </c>
      <c r="D28" s="2">
        <v>181</v>
      </c>
      <c r="E28" s="2">
        <v>201</v>
      </c>
      <c r="F28" s="2">
        <v>194</v>
      </c>
      <c r="G28" s="2">
        <v>180</v>
      </c>
      <c r="H28" s="2">
        <v>183</v>
      </c>
      <c r="I28" s="2">
        <v>171</v>
      </c>
      <c r="J28" s="2">
        <v>198</v>
      </c>
      <c r="K28" s="2">
        <v>212</v>
      </c>
      <c r="L28" s="2">
        <v>203</v>
      </c>
      <c r="M28" s="30" t="s">
        <v>50</v>
      </c>
      <c r="N28" s="23">
        <v>2157</v>
      </c>
    </row>
    <row r="29" spans="1:14" ht="12.75">
      <c r="A29" s="12" t="s">
        <v>34</v>
      </c>
      <c r="B29" s="2">
        <v>12</v>
      </c>
      <c r="C29" s="2">
        <v>6</v>
      </c>
      <c r="D29" s="2">
        <v>21</v>
      </c>
      <c r="E29" s="2">
        <v>16</v>
      </c>
      <c r="F29" s="2">
        <v>9</v>
      </c>
      <c r="G29" s="2">
        <v>12</v>
      </c>
      <c r="H29" s="2">
        <v>23</v>
      </c>
      <c r="I29" s="2">
        <v>25</v>
      </c>
      <c r="J29" s="2">
        <v>11</v>
      </c>
      <c r="K29" s="2">
        <v>17</v>
      </c>
      <c r="L29" s="2">
        <v>12</v>
      </c>
      <c r="M29" s="30" t="s">
        <v>50</v>
      </c>
      <c r="N29" s="23">
        <v>164</v>
      </c>
    </row>
    <row r="30" spans="1:14" ht="12.75">
      <c r="A30" s="12" t="s">
        <v>35</v>
      </c>
      <c r="B30" s="2">
        <v>10</v>
      </c>
      <c r="C30" s="2">
        <v>9</v>
      </c>
      <c r="D30" s="2">
        <v>7</v>
      </c>
      <c r="E30" s="2">
        <v>10</v>
      </c>
      <c r="F30" s="2">
        <v>8</v>
      </c>
      <c r="G30" s="2">
        <v>7</v>
      </c>
      <c r="H30" s="2">
        <v>14</v>
      </c>
      <c r="I30" s="2">
        <v>18</v>
      </c>
      <c r="J30" s="2">
        <v>7</v>
      </c>
      <c r="K30" s="2">
        <v>8</v>
      </c>
      <c r="L30" s="2">
        <v>8</v>
      </c>
      <c r="M30" s="30" t="s">
        <v>50</v>
      </c>
      <c r="N30" s="23">
        <v>106</v>
      </c>
    </row>
    <row r="31" spans="1:14" ht="12.75">
      <c r="A31" s="12" t="s">
        <v>36</v>
      </c>
      <c r="B31" s="35" t="s">
        <v>70</v>
      </c>
      <c r="C31" s="36"/>
      <c r="D31" s="37"/>
      <c r="E31" s="2">
        <v>396</v>
      </c>
      <c r="F31" s="2">
        <v>573</v>
      </c>
      <c r="G31" s="2">
        <v>524</v>
      </c>
      <c r="H31" s="2">
        <v>490</v>
      </c>
      <c r="I31" s="2">
        <v>690</v>
      </c>
      <c r="J31" s="2">
        <v>557</v>
      </c>
      <c r="K31" s="2">
        <v>680</v>
      </c>
      <c r="L31" s="2">
        <v>701</v>
      </c>
      <c r="M31" s="30" t="s">
        <v>50</v>
      </c>
      <c r="N31" s="23">
        <v>4611</v>
      </c>
    </row>
    <row r="32" spans="1:14" ht="12.75">
      <c r="A32" s="12" t="s">
        <v>37</v>
      </c>
      <c r="B32" s="2">
        <v>348</v>
      </c>
      <c r="C32" s="2">
        <v>250</v>
      </c>
      <c r="D32" s="2">
        <v>327</v>
      </c>
      <c r="E32" s="2">
        <v>336</v>
      </c>
      <c r="F32" s="2">
        <v>373</v>
      </c>
      <c r="G32" s="2">
        <v>150</v>
      </c>
      <c r="H32" s="2">
        <v>259</v>
      </c>
      <c r="I32" s="2">
        <v>256</v>
      </c>
      <c r="J32" s="2">
        <v>265</v>
      </c>
      <c r="K32" s="2">
        <v>207</v>
      </c>
      <c r="L32" s="2">
        <v>262</v>
      </c>
      <c r="M32" s="30" t="s">
        <v>50</v>
      </c>
      <c r="N32" s="23">
        <v>3033</v>
      </c>
    </row>
    <row r="33" spans="1:14" ht="12.75">
      <c r="A33" s="12" t="s">
        <v>38</v>
      </c>
      <c r="B33" s="7">
        <v>1367</v>
      </c>
      <c r="C33" s="7">
        <v>1282</v>
      </c>
      <c r="D33" s="7">
        <v>1250</v>
      </c>
      <c r="E33" s="7">
        <v>1256</v>
      </c>
      <c r="F33" s="7">
        <v>1219</v>
      </c>
      <c r="G33" s="7">
        <v>1114</v>
      </c>
      <c r="H33" s="7">
        <v>1313</v>
      </c>
      <c r="I33" s="7">
        <v>857</v>
      </c>
      <c r="J33" s="7">
        <v>822</v>
      </c>
      <c r="K33" s="7">
        <v>1349</v>
      </c>
      <c r="L33" s="7">
        <v>1216</v>
      </c>
      <c r="M33" s="30" t="s">
        <v>50</v>
      </c>
      <c r="N33" s="23">
        <v>13045</v>
      </c>
    </row>
    <row r="34" spans="1:14" ht="12.75">
      <c r="A34" s="12" t="s">
        <v>39</v>
      </c>
      <c r="B34" s="7">
        <v>12752</v>
      </c>
      <c r="C34" s="7">
        <v>11460</v>
      </c>
      <c r="D34" s="7">
        <v>12764</v>
      </c>
      <c r="E34" s="7">
        <v>12071</v>
      </c>
      <c r="F34" s="7">
        <v>13524</v>
      </c>
      <c r="G34" s="7">
        <v>15922</v>
      </c>
      <c r="H34" s="7">
        <v>15648</v>
      </c>
      <c r="I34" s="7">
        <v>13714</v>
      </c>
      <c r="J34" s="7">
        <v>12066</v>
      </c>
      <c r="K34" s="7">
        <v>13818</v>
      </c>
      <c r="L34" s="7">
        <v>13800</v>
      </c>
      <c r="M34" s="31">
        <v>13171</v>
      </c>
      <c r="N34" s="23">
        <f>SUM(B34:M34)</f>
        <v>160710</v>
      </c>
    </row>
    <row r="35" spans="1:14" ht="12.75">
      <c r="A35" s="12" t="s">
        <v>74</v>
      </c>
      <c r="B35" s="2">
        <v>4</v>
      </c>
      <c r="C35" s="2">
        <v>3</v>
      </c>
      <c r="D35" s="2">
        <v>9</v>
      </c>
      <c r="E35" s="4" t="s">
        <v>73</v>
      </c>
      <c r="F35" s="4" t="s">
        <v>71</v>
      </c>
      <c r="G35" s="4" t="s">
        <v>72</v>
      </c>
      <c r="H35" s="2">
        <v>3</v>
      </c>
      <c r="I35" s="2">
        <v>2</v>
      </c>
      <c r="J35" s="2">
        <v>5</v>
      </c>
      <c r="K35" s="4">
        <v>3</v>
      </c>
      <c r="L35" s="2">
        <v>8</v>
      </c>
      <c r="M35" s="30">
        <v>8</v>
      </c>
      <c r="N35" s="23">
        <f>SUM(B35:M35)</f>
        <v>45</v>
      </c>
    </row>
    <row r="36" spans="1:14" ht="12.75">
      <c r="A36" s="12" t="s">
        <v>40</v>
      </c>
      <c r="B36" s="2">
        <v>3</v>
      </c>
      <c r="C36" s="2">
        <v>1</v>
      </c>
      <c r="D36" s="2">
        <v>0</v>
      </c>
      <c r="E36" s="2">
        <v>0</v>
      </c>
      <c r="F36" s="2">
        <v>1</v>
      </c>
      <c r="G36" s="2">
        <v>2</v>
      </c>
      <c r="H36" s="2">
        <v>3</v>
      </c>
      <c r="I36" s="2">
        <v>0</v>
      </c>
      <c r="J36" s="2">
        <v>1</v>
      </c>
      <c r="K36" s="2">
        <v>1</v>
      </c>
      <c r="L36" s="2">
        <v>0</v>
      </c>
      <c r="M36" s="2">
        <v>1</v>
      </c>
      <c r="N36" s="15">
        <f>SUM(B36:M36)</f>
        <v>13</v>
      </c>
    </row>
    <row r="37" spans="1:14" ht="13.5" thickBot="1">
      <c r="A37" s="12" t="s">
        <v>41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15">
        <f>SUM(B37:M37)</f>
        <v>1</v>
      </c>
    </row>
    <row r="38" spans="1:14" ht="15.75">
      <c r="A38" s="27" t="s">
        <v>42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0"/>
    </row>
    <row r="39" spans="1:14" ht="12.75">
      <c r="A39" s="12" t="s">
        <v>43</v>
      </c>
      <c r="B39" s="5">
        <v>33041</v>
      </c>
      <c r="C39" s="5">
        <v>29149</v>
      </c>
      <c r="D39" s="5">
        <v>35602</v>
      </c>
      <c r="E39" s="5">
        <v>26486</v>
      </c>
      <c r="F39" s="5">
        <v>29570</v>
      </c>
      <c r="G39" s="5">
        <v>32597</v>
      </c>
      <c r="H39" s="5">
        <v>37936.15</v>
      </c>
      <c r="I39" s="5">
        <v>33613</v>
      </c>
      <c r="J39" s="5">
        <v>30340</v>
      </c>
      <c r="K39" s="5">
        <v>25452.26</v>
      </c>
      <c r="L39" s="5">
        <v>28723</v>
      </c>
      <c r="M39" s="5">
        <v>34923</v>
      </c>
      <c r="N39" s="24">
        <f>SUM(B39:M39)</f>
        <v>377432.41000000003</v>
      </c>
    </row>
    <row r="40" spans="1:14" ht="12.75">
      <c r="A40" s="12" t="s">
        <v>45</v>
      </c>
      <c r="B40" s="5">
        <v>400</v>
      </c>
      <c r="C40" s="5">
        <v>710</v>
      </c>
      <c r="D40" s="5">
        <v>1451.5</v>
      </c>
      <c r="E40" s="5">
        <v>375</v>
      </c>
      <c r="F40" s="5">
        <v>1012</v>
      </c>
      <c r="G40" s="5">
        <v>2455</v>
      </c>
      <c r="H40" s="5">
        <v>550</v>
      </c>
      <c r="I40" s="5">
        <v>40</v>
      </c>
      <c r="J40" s="5">
        <v>703.5</v>
      </c>
      <c r="K40" s="5">
        <v>268</v>
      </c>
      <c r="L40" s="5">
        <v>550</v>
      </c>
      <c r="M40" s="5">
        <v>1580</v>
      </c>
      <c r="N40" s="24">
        <f>SUM(B40:M40)</f>
        <v>10095</v>
      </c>
    </row>
    <row r="41" spans="1:14" ht="12.75">
      <c r="A41" s="12" t="s">
        <v>46</v>
      </c>
      <c r="B41" s="5">
        <v>13363</v>
      </c>
      <c r="C41" s="5">
        <v>12974</v>
      </c>
      <c r="D41" s="5">
        <v>16660</v>
      </c>
      <c r="E41" s="5">
        <v>14867</v>
      </c>
      <c r="F41" s="5">
        <v>14527</v>
      </c>
      <c r="G41" s="5">
        <v>11841</v>
      </c>
      <c r="H41" s="5">
        <v>15953.83</v>
      </c>
      <c r="I41" s="5">
        <v>21025.32</v>
      </c>
      <c r="J41" s="5">
        <v>21045.15</v>
      </c>
      <c r="K41" s="5">
        <v>14686.16</v>
      </c>
      <c r="L41" s="5">
        <v>19172</v>
      </c>
      <c r="M41" s="5">
        <v>22390</v>
      </c>
      <c r="N41" s="24">
        <f>SUM(B41:M41)</f>
        <v>198504.46</v>
      </c>
    </row>
    <row r="42" spans="1:14" ht="12.75">
      <c r="A42" s="12" t="s">
        <v>47</v>
      </c>
      <c r="B42" s="7">
        <v>5160</v>
      </c>
      <c r="C42" s="7">
        <v>4592</v>
      </c>
      <c r="D42" s="7">
        <v>4681</v>
      </c>
      <c r="E42" s="7">
        <v>4410</v>
      </c>
      <c r="F42" s="7">
        <v>4991</v>
      </c>
      <c r="G42" s="7">
        <v>5130</v>
      </c>
      <c r="H42" s="7">
        <v>5010</v>
      </c>
      <c r="I42" s="7">
        <v>4494</v>
      </c>
      <c r="J42" s="7">
        <v>4807</v>
      </c>
      <c r="K42" s="7">
        <v>5321</v>
      </c>
      <c r="L42" s="7">
        <v>5263</v>
      </c>
      <c r="M42" s="7">
        <v>5328</v>
      </c>
      <c r="N42" s="23">
        <f>SUM(B42:M42)</f>
        <v>59187</v>
      </c>
    </row>
    <row r="43" spans="1:14" ht="13.5" thickBot="1">
      <c r="A43" s="1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5"/>
    </row>
    <row r="44" ht="12.75">
      <c r="A44" s="8" t="s">
        <v>75</v>
      </c>
    </row>
    <row r="45" ht="12.75">
      <c r="A45" s="8" t="s">
        <v>76</v>
      </c>
    </row>
  </sheetData>
  <mergeCells count="4">
    <mergeCell ref="A1:N1"/>
    <mergeCell ref="A2:N2"/>
    <mergeCell ref="A3:N3"/>
    <mergeCell ref="B31:D31"/>
  </mergeCells>
  <printOptions/>
  <pageMargins left="0.39" right="0.38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still,prrs,DOCR</dc:creator>
  <cp:keywords/>
  <dc:description/>
  <cp:lastModifiedBy>aslanj</cp:lastModifiedBy>
  <cp:lastPrinted>2007-02-28T21:17:13Z</cp:lastPrinted>
  <dcterms:created xsi:type="dcterms:W3CDTF">2007-02-02T21:16:21Z</dcterms:created>
  <dcterms:modified xsi:type="dcterms:W3CDTF">2007-03-06T16:16:29Z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-1991803044</vt:i4>
  </property>
  <property fmtid="{D5CDD505-2E9C-101B-9397-08002B2CF9AE}" pid="3" name="_EmailSubject">
    <vt:lpwstr/>
  </property>
  <property fmtid="{D5CDD505-2E9C-101B-9397-08002B2CF9AE}" pid="4" name="_AuthorEmail">
    <vt:lpwstr>Rebecca.Fitzgerald@montgomerycountymd.gov</vt:lpwstr>
  </property>
  <property fmtid="{D5CDD505-2E9C-101B-9397-08002B2CF9AE}" pid="5" name="_AuthorEmailDisplayName">
    <vt:lpwstr>Fitzgerald, Rebecca</vt:lpwstr>
  </property>
  <property fmtid="{D5CDD505-2E9C-101B-9397-08002B2CF9AE}" pid="6" name="_PreviousAdHocReviewCycleID">
    <vt:i4>140272845</vt:i4>
  </property>
  <property fmtid="{D5CDD505-2E9C-101B-9397-08002B2CF9AE}" pid="7" name="_ReviewingToolsShownOnce">
    <vt:lpwstr/>
  </property>
</Properties>
</file>